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tmp104\Desktop\"/>
    </mc:Choice>
  </mc:AlternateContent>
  <bookViews>
    <workbookView xWindow="0" yWindow="0" windowWidth="19200" windowHeight="11025"/>
  </bookViews>
  <sheets>
    <sheet name="市税の年度別予算額・調定額・収入額等" sheetId="1" r:id="rId1"/>
  </sheets>
  <externalReferences>
    <externalReference r:id="rId2"/>
    <externalReference r:id="rId3"/>
  </externalReferences>
  <definedNames>
    <definedName name="_xlnm.Print_Area" localSheetId="0">市税の年度別予算額・調定額・収入額等!$A$1:$W$30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" l="1"/>
  <c r="I30" i="1"/>
  <c r="F30" i="1"/>
  <c r="C30" i="1"/>
  <c r="W29" i="1"/>
  <c r="T29" i="1"/>
  <c r="Q29" i="1"/>
  <c r="N29" i="1"/>
  <c r="K29" i="1"/>
  <c r="H29" i="1"/>
  <c r="U28" i="1"/>
  <c r="U30" i="1" s="1"/>
  <c r="T28" i="1"/>
  <c r="R28" i="1"/>
  <c r="R30" i="1" s="1"/>
  <c r="O28" i="1"/>
  <c r="Q28" i="1" s="1"/>
  <c r="N28" i="1"/>
  <c r="K28" i="1"/>
  <c r="H28" i="1"/>
  <c r="U27" i="1"/>
  <c r="V26" i="1" s="1"/>
  <c r="R27" i="1"/>
  <c r="O27" i="1"/>
  <c r="T27" i="1" s="1"/>
  <c r="N27" i="1"/>
  <c r="K27" i="1"/>
  <c r="H27" i="1"/>
  <c r="W26" i="1"/>
  <c r="U26" i="1"/>
  <c r="S26" i="1"/>
  <c r="R26" i="1"/>
  <c r="O26" i="1"/>
  <c r="Q26" i="1" s="1"/>
  <c r="N26" i="1"/>
  <c r="M26" i="1"/>
  <c r="K26" i="1"/>
  <c r="J26" i="1"/>
  <c r="H26" i="1"/>
  <c r="G26" i="1"/>
  <c r="D26" i="1"/>
  <c r="W25" i="1"/>
  <c r="T25" i="1"/>
  <c r="Q25" i="1"/>
  <c r="N25" i="1"/>
  <c r="K25" i="1"/>
  <c r="H25" i="1"/>
  <c r="W24" i="1"/>
  <c r="T24" i="1"/>
  <c r="Q24" i="1"/>
  <c r="N24" i="1"/>
  <c r="K24" i="1"/>
  <c r="H24" i="1"/>
  <c r="W23" i="1"/>
  <c r="V23" i="1"/>
  <c r="T23" i="1"/>
  <c r="S23" i="1"/>
  <c r="Q23" i="1"/>
  <c r="P23" i="1"/>
  <c r="N23" i="1"/>
  <c r="M23" i="1"/>
  <c r="K23" i="1"/>
  <c r="J23" i="1"/>
  <c r="H23" i="1"/>
  <c r="G23" i="1"/>
  <c r="D23" i="1"/>
  <c r="W20" i="1"/>
  <c r="T20" i="1"/>
  <c r="Q20" i="1"/>
  <c r="N20" i="1"/>
  <c r="K20" i="1"/>
  <c r="H20" i="1"/>
  <c r="D20" i="1"/>
  <c r="K17" i="1"/>
  <c r="H17" i="1"/>
  <c r="W16" i="1"/>
  <c r="T16" i="1"/>
  <c r="Q16" i="1"/>
  <c r="N16" i="1"/>
  <c r="K16" i="1"/>
  <c r="H16" i="1"/>
  <c r="W15" i="1"/>
  <c r="T15" i="1"/>
  <c r="Q15" i="1"/>
  <c r="N15" i="1"/>
  <c r="K15" i="1"/>
  <c r="H15" i="1"/>
  <c r="W14" i="1"/>
  <c r="V14" i="1"/>
  <c r="T14" i="1"/>
  <c r="S14" i="1"/>
  <c r="Q14" i="1"/>
  <c r="P14" i="1"/>
  <c r="N14" i="1"/>
  <c r="M14" i="1"/>
  <c r="K14" i="1"/>
  <c r="J14" i="1"/>
  <c r="H14" i="1"/>
  <c r="G14" i="1"/>
  <c r="D14" i="1"/>
  <c r="W13" i="1"/>
  <c r="T13" i="1"/>
  <c r="Q13" i="1"/>
  <c r="N13" i="1"/>
  <c r="K13" i="1"/>
  <c r="H13" i="1"/>
  <c r="W12" i="1"/>
  <c r="T12" i="1"/>
  <c r="Q12" i="1"/>
  <c r="N12" i="1"/>
  <c r="K12" i="1"/>
  <c r="H12" i="1"/>
  <c r="W11" i="1"/>
  <c r="V11" i="1"/>
  <c r="T11" i="1"/>
  <c r="S11" i="1"/>
  <c r="Q11" i="1"/>
  <c r="P11" i="1"/>
  <c r="N11" i="1"/>
  <c r="M11" i="1"/>
  <c r="K11" i="1"/>
  <c r="J11" i="1"/>
  <c r="H11" i="1"/>
  <c r="G11" i="1"/>
  <c r="D11" i="1"/>
  <c r="W10" i="1"/>
  <c r="T10" i="1"/>
  <c r="Q10" i="1"/>
  <c r="N10" i="1"/>
  <c r="K10" i="1"/>
  <c r="H10" i="1"/>
  <c r="W9" i="1"/>
  <c r="T9" i="1"/>
  <c r="Q9" i="1"/>
  <c r="N9" i="1"/>
  <c r="K9" i="1"/>
  <c r="H9" i="1"/>
  <c r="W8" i="1"/>
  <c r="V8" i="1"/>
  <c r="T8" i="1"/>
  <c r="S8" i="1"/>
  <c r="Q8" i="1"/>
  <c r="P8" i="1"/>
  <c r="N8" i="1"/>
  <c r="M8" i="1"/>
  <c r="K8" i="1"/>
  <c r="J8" i="1"/>
  <c r="H8" i="1"/>
  <c r="G8" i="1"/>
  <c r="D8" i="1"/>
  <c r="W7" i="1"/>
  <c r="T7" i="1"/>
  <c r="Q7" i="1"/>
  <c r="N7" i="1"/>
  <c r="K7" i="1"/>
  <c r="H7" i="1"/>
  <c r="W6" i="1"/>
  <c r="T6" i="1"/>
  <c r="Q6" i="1"/>
  <c r="N6" i="1"/>
  <c r="K6" i="1"/>
  <c r="H6" i="1"/>
  <c r="W5" i="1"/>
  <c r="V5" i="1"/>
  <c r="T5" i="1"/>
  <c r="S5" i="1"/>
  <c r="Q5" i="1"/>
  <c r="P5" i="1"/>
  <c r="N5" i="1"/>
  <c r="M5" i="1"/>
  <c r="K5" i="1"/>
  <c r="J5" i="1"/>
  <c r="H5" i="1"/>
  <c r="G5" i="1"/>
  <c r="D5" i="1"/>
  <c r="T26" i="1" l="1"/>
  <c r="P26" i="1"/>
  <c r="Q27" i="1"/>
  <c r="W27" i="1"/>
  <c r="O30" i="1"/>
  <c r="W28" i="1"/>
</calcChain>
</file>

<file path=xl/sharedStrings.xml><?xml version="1.0" encoding="utf-8"?>
<sst xmlns="http://schemas.openxmlformats.org/spreadsheetml/2006/main" count="116" uniqueCount="34">
  <si>
    <t>年　度</t>
    <rPh sb="0" eb="1">
      <t>ネン</t>
    </rPh>
    <rPh sb="2" eb="3">
      <t>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</si>
  <si>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</si>
  <si>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</si>
  <si>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</si>
  <si>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</si>
  <si>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</si>
  <si>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</si>
  <si>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4">
      <t>ガンネン</t>
    </rPh>
    <rPh sb="3" eb="5">
      <t>ネンド</t>
    </rPh>
    <phoneticPr fontId="3"/>
  </si>
  <si>
    <t>税　目</t>
    <rPh sb="0" eb="1">
      <t>ゼイ</t>
    </rPh>
    <rPh sb="2" eb="3">
      <t>メ</t>
    </rPh>
    <phoneticPr fontId="3"/>
  </si>
  <si>
    <t>金　　額</t>
    <rPh sb="0" eb="1">
      <t>キン</t>
    </rPh>
    <rPh sb="3" eb="4">
      <t>ガク</t>
    </rPh>
    <phoneticPr fontId="3"/>
  </si>
  <si>
    <t>収入率</t>
    <rPh sb="0" eb="2">
      <t>シュウニュウ</t>
    </rPh>
    <rPh sb="2" eb="3">
      <t>リツ</t>
    </rPh>
    <phoneticPr fontId="3"/>
  </si>
  <si>
    <t>対前年度</t>
    <rPh sb="0" eb="1">
      <t>タイ</t>
    </rPh>
    <rPh sb="1" eb="4">
      <t>ゼンネンド</t>
    </rPh>
    <phoneticPr fontId="3"/>
  </si>
  <si>
    <t>（円）</t>
    <rPh sb="1" eb="2">
      <t>エン</t>
    </rPh>
    <phoneticPr fontId="3"/>
  </si>
  <si>
    <t>％</t>
    <phoneticPr fontId="3"/>
  </si>
  <si>
    <t>増加指数</t>
    <rPh sb="0" eb="2">
      <t>ゾウカ</t>
    </rPh>
    <rPh sb="2" eb="4">
      <t>シスウ</t>
    </rPh>
    <phoneticPr fontId="3"/>
  </si>
  <si>
    <t>％</t>
    <phoneticPr fontId="3"/>
  </si>
  <si>
    <t>％</t>
    <phoneticPr fontId="3"/>
  </si>
  <si>
    <t>市民税</t>
    <rPh sb="0" eb="3">
      <t>シミンゼイ</t>
    </rPh>
    <phoneticPr fontId="3"/>
  </si>
  <si>
    <t>予算額</t>
    <rPh sb="0" eb="3">
      <t>ヨサンガク</t>
    </rPh>
    <phoneticPr fontId="3"/>
  </si>
  <si>
    <t>調定額</t>
    <rPh sb="0" eb="3">
      <t>チ</t>
    </rPh>
    <phoneticPr fontId="3"/>
  </si>
  <si>
    <t>収入額</t>
    <rPh sb="0" eb="2">
      <t>シュウニュウ</t>
    </rPh>
    <rPh sb="2" eb="3">
      <t>ガク</t>
    </rPh>
    <phoneticPr fontId="3"/>
  </si>
  <si>
    <t>固定
資産税</t>
    <rPh sb="0" eb="2">
      <t>コテイ</t>
    </rPh>
    <rPh sb="3" eb="6">
      <t>シサンゼイ</t>
    </rPh>
    <phoneticPr fontId="3"/>
  </si>
  <si>
    <t>軽自動
車税</t>
    <rPh sb="0" eb="1">
      <t>ケイ</t>
    </rPh>
    <rPh sb="1" eb="3">
      <t>ジドウ</t>
    </rPh>
    <rPh sb="4" eb="5">
      <t>クルマ</t>
    </rPh>
    <rPh sb="5" eb="6">
      <t>ゼイ</t>
    </rPh>
    <phoneticPr fontId="3"/>
  </si>
  <si>
    <t>市た
ばこ税</t>
    <rPh sb="0" eb="1">
      <t>シ</t>
    </rPh>
    <rPh sb="5" eb="6">
      <t>ゼイ</t>
    </rPh>
    <phoneticPr fontId="3"/>
  </si>
  <si>
    <t>特別土地
保有税</t>
    <rPh sb="0" eb="2">
      <t>トクベツ</t>
    </rPh>
    <rPh sb="2" eb="4">
      <t>トチ</t>
    </rPh>
    <rPh sb="5" eb="8">
      <t>ホユウゼイ</t>
    </rPh>
    <phoneticPr fontId="3"/>
  </si>
  <si>
    <t>ー</t>
  </si>
  <si>
    <t>ー</t>
    <phoneticPr fontId="3"/>
  </si>
  <si>
    <t>入湯税</t>
    <rPh sb="0" eb="1">
      <t>ニュウ</t>
    </rPh>
    <rPh sb="1" eb="2">
      <t>ユ</t>
    </rPh>
    <rPh sb="2" eb="3">
      <t>ゼイ</t>
    </rPh>
    <phoneticPr fontId="3"/>
  </si>
  <si>
    <t>皆減</t>
  </si>
  <si>
    <t>都市
計画税</t>
    <rPh sb="0" eb="2">
      <t>トシ</t>
    </rPh>
    <rPh sb="3" eb="6">
      <t>ケイカクゼイ</t>
    </rPh>
    <phoneticPr fontId="3"/>
  </si>
  <si>
    <t>市税
合計</t>
    <rPh sb="0" eb="2">
      <t>シゼイ</t>
    </rPh>
    <rPh sb="3" eb="5">
      <t>ゴウケイ</t>
    </rPh>
    <phoneticPr fontId="3"/>
  </si>
  <si>
    <t>一般会計歳入総額</t>
    <rPh sb="0" eb="2">
      <t>イッパン</t>
    </rPh>
    <rPh sb="2" eb="4">
      <t>カイケイ</t>
    </rPh>
    <rPh sb="4" eb="6">
      <t>サイニュウ</t>
    </rPh>
    <rPh sb="6" eb="8">
      <t>ソウガク</t>
    </rPh>
    <phoneticPr fontId="3"/>
  </si>
  <si>
    <t>歳入総額に占める市税収入</t>
    <rPh sb="0" eb="2">
      <t>サイニュウ</t>
    </rPh>
    <rPh sb="2" eb="4">
      <t>ソウガク</t>
    </rPh>
    <rPh sb="5" eb="6">
      <t>シ</t>
    </rPh>
    <rPh sb="8" eb="10">
      <t>シゼイ</t>
    </rPh>
    <rPh sb="10" eb="12">
      <t>シュウニュウ</t>
    </rPh>
    <phoneticPr fontId="3"/>
  </si>
  <si>
    <t>市税の年度別予算額・調定額・収入額等</t>
    <rPh sb="0" eb="2">
      <t>シゼイ</t>
    </rPh>
    <rPh sb="3" eb="4">
      <t>ネン</t>
    </rPh>
    <rPh sb="4" eb="5">
      <t>ド</t>
    </rPh>
    <rPh sb="5" eb="6">
      <t>ベツ</t>
    </rPh>
    <rPh sb="6" eb="8">
      <t>ヨサン</t>
    </rPh>
    <rPh sb="8" eb="9">
      <t>ガク</t>
    </rPh>
    <rPh sb="10" eb="11">
      <t>シラベ</t>
    </rPh>
    <rPh sb="11" eb="12">
      <t>サダム</t>
    </rPh>
    <rPh sb="12" eb="13">
      <t>ガク</t>
    </rPh>
    <rPh sb="14" eb="16">
      <t>シュウニュウ</t>
    </rPh>
    <rPh sb="16" eb="17">
      <t>ガク</t>
    </rPh>
    <rPh sb="17" eb="18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</si>
</sst>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%"/>
  </numFmts>
  <fonts count="9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HG丸ｺﾞｼｯｸM-PRO"/>
      <family val="3"/>
      <charset val="128"/>
    </font>
    <font>
      <sz val="6"/>
      <name val="ＭＳ 明朝"/>
      <family val="1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6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5" fillId="2" borderId="7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8" fontId="6" fillId="0" borderId="10" xfId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shrinkToFit="1"/>
    </xf>
    <xf numFmtId="38" fontId="6" fillId="0" borderId="11" xfId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38" fontId="6" fillId="0" borderId="15" xfId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shrinkToFit="1"/>
    </xf>
    <xf numFmtId="38" fontId="6" fillId="0" borderId="16" xfId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5" fillId="0" borderId="19" xfId="0" applyFont="1" applyBorder="1" applyAlignment="1">
      <alignment horizontal="distributed" vertical="center"/>
    </xf>
    <xf numFmtId="0" fontId="5" fillId="0" borderId="11" xfId="0" applyFont="1" applyBorder="1" applyAlignment="1">
      <alignment horizontal="center" vertical="center"/>
    </xf>
    <xf numFmtId="38" fontId="7" fillId="0" borderId="11" xfId="1" applyFont="1" applyFill="1" applyBorder="1">
      <alignment vertical="center"/>
    </xf>
    <xf numFmtId="176" fontId="7" fillId="0" borderId="11" xfId="0" applyNumberFormat="1" applyFont="1" applyFill="1" applyBorder="1" applyAlignment="1">
      <alignment horizontal="right" vertical="center"/>
    </xf>
    <xf numFmtId="176" fontId="7" fillId="0" borderId="20" xfId="0" applyNumberFormat="1" applyFont="1" applyFill="1" applyBorder="1">
      <alignment vertical="center"/>
    </xf>
    <xf numFmtId="176" fontId="7" fillId="0" borderId="11" xfId="0" applyNumberFormat="1" applyFont="1" applyFill="1" applyBorder="1" applyAlignment="1">
      <alignment vertical="center"/>
    </xf>
    <xf numFmtId="176" fontId="7" fillId="2" borderId="20" xfId="0" applyNumberFormat="1" applyFont="1" applyFill="1" applyBorder="1">
      <alignment vertical="center"/>
    </xf>
    <xf numFmtId="176" fontId="7" fillId="0" borderId="21" xfId="0" applyNumberFormat="1" applyFont="1" applyFill="1" applyBorder="1">
      <alignment vertical="center"/>
    </xf>
    <xf numFmtId="176" fontId="7" fillId="0" borderId="22" xfId="0" applyNumberFormat="1" applyFont="1" applyFill="1" applyBorder="1" applyAlignment="1">
      <alignment horizontal="right" vertical="center"/>
    </xf>
    <xf numFmtId="38" fontId="7" fillId="0" borderId="10" xfId="1" applyFont="1" applyFill="1" applyBorder="1">
      <alignment vertical="center"/>
    </xf>
    <xf numFmtId="176" fontId="7" fillId="0" borderId="23" xfId="0" applyNumberFormat="1" applyFont="1" applyFill="1" applyBorder="1">
      <alignment vertical="center"/>
    </xf>
    <xf numFmtId="0" fontId="5" fillId="0" borderId="24" xfId="0" applyFont="1" applyBorder="1" applyAlignment="1">
      <alignment horizontal="center" vertical="center"/>
    </xf>
    <xf numFmtId="38" fontId="7" fillId="0" borderId="24" xfId="1" applyFont="1" applyFill="1" applyBorder="1">
      <alignment vertical="center"/>
    </xf>
    <xf numFmtId="176" fontId="7" fillId="0" borderId="25" xfId="0" applyNumberFormat="1" applyFont="1" applyFill="1" applyBorder="1" applyAlignment="1">
      <alignment horizontal="right" vertical="center"/>
    </xf>
    <xf numFmtId="176" fontId="7" fillId="0" borderId="26" xfId="0" applyNumberFormat="1" applyFont="1" applyFill="1" applyBorder="1">
      <alignment vertical="center"/>
    </xf>
    <xf numFmtId="176" fontId="7" fillId="0" borderId="25" xfId="0" applyNumberFormat="1" applyFont="1" applyFill="1" applyBorder="1" applyAlignment="1">
      <alignment vertical="center"/>
    </xf>
    <xf numFmtId="176" fontId="7" fillId="0" borderId="27" xfId="0" applyNumberFormat="1" applyFont="1" applyFill="1" applyBorder="1">
      <alignment vertical="center"/>
    </xf>
    <xf numFmtId="38" fontId="7" fillId="0" borderId="28" xfId="1" applyFont="1" applyFill="1" applyBorder="1">
      <alignment vertical="center"/>
    </xf>
    <xf numFmtId="176" fontId="7" fillId="0" borderId="29" xfId="0" applyNumberFormat="1" applyFont="1" applyFill="1" applyBorder="1">
      <alignment vertical="center"/>
    </xf>
    <xf numFmtId="0" fontId="5" fillId="0" borderId="30" xfId="0" applyFont="1" applyBorder="1" applyAlignment="1">
      <alignment horizontal="center" vertical="center"/>
    </xf>
    <xf numFmtId="38" fontId="7" fillId="0" borderId="30" xfId="1" applyFont="1" applyFill="1" applyBorder="1">
      <alignment vertical="center"/>
    </xf>
    <xf numFmtId="176" fontId="7" fillId="0" borderId="16" xfId="0" applyNumberFormat="1" applyFont="1" applyFill="1" applyBorder="1" applyAlignment="1">
      <alignment horizontal="right" vertical="center"/>
    </xf>
    <xf numFmtId="176" fontId="7" fillId="0" borderId="24" xfId="0" applyNumberFormat="1" applyFont="1" applyFill="1" applyBorder="1">
      <alignment vertical="center"/>
    </xf>
    <xf numFmtId="176" fontId="7" fillId="0" borderId="16" xfId="0" applyNumberFormat="1" applyFont="1" applyFill="1" applyBorder="1" applyAlignment="1">
      <alignment vertical="center"/>
    </xf>
    <xf numFmtId="176" fontId="7" fillId="0" borderId="30" xfId="0" applyNumberFormat="1" applyFont="1" applyFill="1" applyBorder="1">
      <alignment vertical="center"/>
    </xf>
    <xf numFmtId="176" fontId="7" fillId="0" borderId="31" xfId="0" applyNumberFormat="1" applyFont="1" applyFill="1" applyBorder="1">
      <alignment vertical="center"/>
    </xf>
    <xf numFmtId="38" fontId="7" fillId="2" borderId="32" xfId="1" applyFont="1" applyFill="1" applyBorder="1">
      <alignment vertical="center"/>
    </xf>
    <xf numFmtId="176" fontId="7" fillId="0" borderId="33" xfId="0" applyNumberFormat="1" applyFont="1" applyFill="1" applyBorder="1">
      <alignment vertical="center"/>
    </xf>
    <xf numFmtId="0" fontId="5" fillId="0" borderId="19" xfId="0" applyFont="1" applyBorder="1" applyAlignment="1">
      <alignment horizontal="distributed" vertical="center" wrapText="1"/>
    </xf>
    <xf numFmtId="0" fontId="5" fillId="0" borderId="20" xfId="0" applyFont="1" applyBorder="1" applyAlignment="1">
      <alignment horizontal="center" vertical="center"/>
    </xf>
    <xf numFmtId="38" fontId="7" fillId="2" borderId="10" xfId="1" applyFont="1" applyFill="1" applyBorder="1">
      <alignment vertical="center"/>
    </xf>
    <xf numFmtId="0" fontId="5" fillId="0" borderId="25" xfId="0" applyFont="1" applyBorder="1" applyAlignment="1">
      <alignment horizontal="center" vertical="center"/>
    </xf>
    <xf numFmtId="38" fontId="7" fillId="2" borderId="28" xfId="1" applyFont="1" applyFill="1" applyBorder="1">
      <alignment vertical="center"/>
    </xf>
    <xf numFmtId="38" fontId="7" fillId="0" borderId="20" xfId="1" applyFont="1" applyFill="1" applyBorder="1">
      <alignment vertical="center"/>
    </xf>
    <xf numFmtId="38" fontId="7" fillId="0" borderId="34" xfId="1" applyFont="1" applyFill="1" applyBorder="1">
      <alignment vertical="center"/>
    </xf>
    <xf numFmtId="38" fontId="7" fillId="0" borderId="25" xfId="1" applyFont="1" applyFill="1" applyBorder="1">
      <alignment vertical="center"/>
    </xf>
    <xf numFmtId="38" fontId="7" fillId="0" borderId="9" xfId="1" applyFont="1" applyFill="1" applyBorder="1">
      <alignment vertical="center"/>
    </xf>
    <xf numFmtId="38" fontId="7" fillId="0" borderId="32" xfId="1" applyFont="1" applyFill="1" applyBorder="1">
      <alignment vertical="center"/>
    </xf>
    <xf numFmtId="0" fontId="5" fillId="0" borderId="35" xfId="0" applyFont="1" applyBorder="1" applyAlignment="1">
      <alignment horizontal="center" vertical="center" wrapText="1"/>
    </xf>
    <xf numFmtId="176" fontId="7" fillId="0" borderId="27" xfId="0" applyNumberFormat="1" applyFont="1" applyFill="1" applyBorder="1" applyAlignment="1">
      <alignment horizontal="right" vertical="center"/>
    </xf>
    <xf numFmtId="176" fontId="7" fillId="0" borderId="26" xfId="0" applyNumberFormat="1" applyFont="1" applyFill="1" applyBorder="1" applyAlignment="1">
      <alignment horizontal="right" vertical="center"/>
    </xf>
    <xf numFmtId="176" fontId="7" fillId="0" borderId="29" xfId="0" applyNumberFormat="1" applyFont="1" applyFill="1" applyBorder="1" applyAlignment="1">
      <alignment horizontal="right" vertical="center"/>
    </xf>
    <xf numFmtId="0" fontId="5" fillId="0" borderId="36" xfId="0" applyFont="1" applyBorder="1" applyAlignment="1">
      <alignment horizontal="center" vertical="center" wrapText="1"/>
    </xf>
    <xf numFmtId="38" fontId="7" fillId="0" borderId="26" xfId="1" applyFont="1" applyFill="1" applyBorder="1">
      <alignment vertical="center"/>
    </xf>
    <xf numFmtId="38" fontId="7" fillId="0" borderId="37" xfId="1" applyFont="1" applyFill="1" applyBorder="1">
      <alignment vertical="center"/>
    </xf>
    <xf numFmtId="0" fontId="5" fillId="0" borderId="38" xfId="0" applyFont="1" applyBorder="1" applyAlignment="1">
      <alignment horizontal="center" vertical="center" wrapText="1"/>
    </xf>
    <xf numFmtId="176" fontId="7" fillId="0" borderId="30" xfId="0" applyNumberFormat="1" applyFont="1" applyFill="1" applyBorder="1" applyAlignment="1">
      <alignment horizontal="right" vertical="center"/>
    </xf>
    <xf numFmtId="176" fontId="7" fillId="0" borderId="31" xfId="0" applyNumberFormat="1" applyFont="1" applyFill="1" applyBorder="1" applyAlignment="1">
      <alignment horizontal="right" vertical="center"/>
    </xf>
    <xf numFmtId="176" fontId="7" fillId="0" borderId="33" xfId="0" applyNumberFormat="1" applyFont="1" applyFill="1" applyBorder="1" applyAlignment="1">
      <alignment horizontal="right" vertical="center"/>
    </xf>
    <xf numFmtId="38" fontId="7" fillId="0" borderId="11" xfId="1" applyFont="1" applyFill="1" applyBorder="1" applyAlignment="1">
      <alignment vertical="center"/>
    </xf>
    <xf numFmtId="38" fontId="7" fillId="0" borderId="10" xfId="1" applyFont="1" applyFill="1" applyBorder="1" applyAlignment="1">
      <alignment vertical="center"/>
    </xf>
    <xf numFmtId="38" fontId="7" fillId="0" borderId="2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30" xfId="1" applyFont="1" applyFill="1" applyBorder="1" applyAlignment="1">
      <alignment vertical="center"/>
    </xf>
    <xf numFmtId="38" fontId="7" fillId="0" borderId="32" xfId="1" applyFont="1" applyFill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right" vertical="center"/>
    </xf>
    <xf numFmtId="49" fontId="5" fillId="0" borderId="22" xfId="0" applyNumberFormat="1" applyFont="1" applyBorder="1" applyAlignment="1">
      <alignment horizontal="right" vertical="center"/>
    </xf>
    <xf numFmtId="38" fontId="8" fillId="0" borderId="39" xfId="1" applyFont="1" applyFill="1" applyBorder="1" applyAlignment="1">
      <alignment horizontal="center" vertical="center"/>
    </xf>
    <xf numFmtId="38" fontId="8" fillId="0" borderId="40" xfId="1" applyFont="1" applyFill="1" applyBorder="1" applyAlignment="1">
      <alignment horizontal="center" vertical="center"/>
    </xf>
    <xf numFmtId="176" fontId="8" fillId="0" borderId="11" xfId="0" applyNumberFormat="1" applyFont="1" applyFill="1" applyBorder="1">
      <alignment vertical="center"/>
    </xf>
    <xf numFmtId="176" fontId="8" fillId="0" borderId="22" xfId="0" applyNumberFormat="1" applyFont="1" applyFill="1" applyBorder="1">
      <alignment vertical="center"/>
    </xf>
    <xf numFmtId="176" fontId="8" fillId="0" borderId="39" xfId="0" applyNumberFormat="1" applyFont="1" applyFill="1" applyBorder="1">
      <alignment vertical="center"/>
    </xf>
    <xf numFmtId="38" fontId="8" fillId="0" borderId="41" xfId="1" applyFont="1" applyFill="1" applyBorder="1" applyAlignment="1">
      <alignment horizontal="center" vertical="center"/>
    </xf>
    <xf numFmtId="176" fontId="8" fillId="0" borderId="42" xfId="0" applyNumberFormat="1" applyFont="1" applyFill="1" applyBorder="1">
      <alignment vertical="center"/>
    </xf>
    <xf numFmtId="49" fontId="5" fillId="0" borderId="0" xfId="0" applyNumberFormat="1" applyFont="1" applyAlignment="1">
      <alignment horizontal="right" vertical="center"/>
    </xf>
    <xf numFmtId="49" fontId="7" fillId="0" borderId="43" xfId="0" applyNumberFormat="1" applyFont="1" applyBorder="1" applyAlignment="1">
      <alignment horizontal="center" vertical="center" shrinkToFit="1"/>
    </xf>
    <xf numFmtId="49" fontId="7" fillId="0" borderId="44" xfId="0" applyNumberFormat="1" applyFont="1" applyBorder="1" applyAlignment="1">
      <alignment horizontal="center" vertical="center" shrinkToFit="1"/>
    </xf>
    <xf numFmtId="177" fontId="6" fillId="0" borderId="45" xfId="1" applyNumberFormat="1" applyFont="1" applyFill="1" applyBorder="1" applyAlignment="1">
      <alignment horizontal="center" vertical="center"/>
    </xf>
    <xf numFmtId="177" fontId="6" fillId="0" borderId="46" xfId="1" applyNumberFormat="1" applyFont="1" applyFill="1" applyBorder="1" applyAlignment="1">
      <alignment horizontal="center" vertical="center"/>
    </xf>
    <xf numFmtId="177" fontId="6" fillId="0" borderId="47" xfId="1" applyNumberFormat="1" applyFont="1" applyFill="1" applyBorder="1" applyAlignment="1">
      <alignment horizontal="center" vertical="center"/>
    </xf>
    <xf numFmtId="177" fontId="6" fillId="0" borderId="44" xfId="1" applyNumberFormat="1" applyFont="1" applyFill="1" applyBorder="1" applyAlignment="1">
      <alignment horizontal="center" vertical="center"/>
    </xf>
    <xf numFmtId="177" fontId="6" fillId="0" borderId="48" xfId="1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38" fontId="5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</xdr:col>
      <xdr:colOff>466725</xdr:colOff>
      <xdr:row>3</xdr:row>
      <xdr:rowOff>238125</xdr:rowOff>
    </xdr:to>
    <xdr:sp macro="" textlink="">
      <xdr:nvSpPr>
        <xdr:cNvPr id="3" name="Line 1192"/>
        <xdr:cNvSpPr>
          <a:spLocks noChangeShapeType="1"/>
        </xdr:cNvSpPr>
      </xdr:nvSpPr>
      <xdr:spPr bwMode="auto">
        <a:xfrm>
          <a:off x="0" y="257175"/>
          <a:ext cx="102870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file-sv.w2.city.chofu.tokyo.jp\0301_&#24066;&#27665;&#37096;\&#20869;&#37096;\095%20&#24066;&#31246;&#27010;&#35201;\R2\R2&#24066;&#31246;&#27010;&#35201;&#65288;&#12392;&#12426;&#12414;&#12392;&#12417;&#29992;&#65289;\02&#36039;&#26009;&#32232;\008%204.&#24066;&#31246;&#32207;&#25324;&#65288;&#65300;&#65289;p106,107_26&#24180;&#24230;&#20462;&#27491;&#292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file-sv\0301_&#24066;&#27665;&#37096;\&#20869;&#37096;\095&#24066;&#31246;&#27010;&#35201;\H29\29&#21407;&#31295;&#20837;&#21147;&#29992;&#65288;&#36039;&#29987;&#31246;&#35506;&#65289;\&#20316;&#26989;&#29992;&#12501;&#12457;&#12523;&#12480;\02&#36039;&#26009;&#32232;\008%204.&#24066;&#31246;&#32207;&#25324;&#65288;&#65300;&#65289;p119,120&#12288;&#28168;&#65288;&#24066;&#27665;&#31246;&#35506;&#23550;&#24540;&#65289;&#12288;&#21152;&#342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4)"/>
      <sheetName val="割合グラフ数値"/>
      <sheetName val="推移グラフ数値"/>
      <sheetName val="グラフデータ　市税収入額割合"/>
    </sheetNames>
    <sheetDataSet>
      <sheetData sheetId="0"/>
      <sheetData sheetId="1" refreshError="1"/>
      <sheetData sheetId="2">
        <row r="1">
          <cell r="B1" t="str">
            <v>市民税</v>
          </cell>
          <cell r="C1" t="str">
            <v>固定資産税</v>
          </cell>
          <cell r="D1" t="str">
            <v>都市計画税</v>
          </cell>
        </row>
        <row r="2">
          <cell r="A2" t="str">
            <v>25年度</v>
          </cell>
          <cell r="B2">
            <v>23999495239</v>
          </cell>
          <cell r="C2">
            <v>15734786341</v>
          </cell>
          <cell r="D2">
            <v>3112002523</v>
          </cell>
        </row>
        <row r="3">
          <cell r="A3" t="str">
            <v>26年度</v>
          </cell>
          <cell r="B3">
            <v>25683453197</v>
          </cell>
          <cell r="C3">
            <v>16222984788</v>
          </cell>
          <cell r="D3">
            <v>3197506715</v>
          </cell>
        </row>
        <row r="4">
          <cell r="A4" t="str">
            <v>27年度</v>
          </cell>
          <cell r="B4">
            <v>25373794998</v>
          </cell>
          <cell r="C4">
            <v>16186669527</v>
          </cell>
          <cell r="D4">
            <v>3199016273</v>
          </cell>
        </row>
        <row r="5">
          <cell r="A5" t="str">
            <v>28年度</v>
          </cell>
          <cell r="B5">
            <v>23717790166</v>
          </cell>
          <cell r="C5">
            <v>16361294366</v>
          </cell>
          <cell r="D5">
            <v>3244145974</v>
          </cell>
        </row>
        <row r="6">
          <cell r="A6" t="str">
            <v>29年度</v>
          </cell>
          <cell r="B6">
            <v>24542399346</v>
          </cell>
          <cell r="C6">
            <v>16562089853</v>
          </cell>
          <cell r="D6">
            <v>3293923706</v>
          </cell>
        </row>
        <row r="7">
          <cell r="A7" t="str">
            <v>30年度</v>
          </cell>
          <cell r="B7">
            <v>22874352201</v>
          </cell>
          <cell r="C7">
            <v>16917986906</v>
          </cell>
          <cell r="D7">
            <v>3220820710</v>
          </cell>
        </row>
        <row r="8">
          <cell r="A8" t="str">
            <v>元年度</v>
          </cell>
          <cell r="B8">
            <v>27036755251</v>
          </cell>
          <cell r="C8">
            <v>16976995479</v>
          </cell>
          <cell r="D8">
            <v>3244883889</v>
          </cell>
        </row>
      </sheetData>
      <sheetData sheetId="3">
        <row r="2">
          <cell r="D2" t="str">
            <v>割合</v>
          </cell>
        </row>
        <row r="3">
          <cell r="B3" t="str">
            <v>市民税</v>
          </cell>
          <cell r="D3">
            <v>0.55624373312800535</v>
          </cell>
        </row>
        <row r="4">
          <cell r="B4" t="str">
            <v>固定資産税</v>
          </cell>
          <cell r="D4">
            <v>0.34927813100601085</v>
          </cell>
        </row>
        <row r="5">
          <cell r="B5" t="str">
            <v>軽自動車税</v>
          </cell>
          <cell r="D5">
            <v>2.6360661645483258E-3</v>
          </cell>
        </row>
        <row r="6">
          <cell r="B6" t="str">
            <v>市たばこ税</v>
          </cell>
          <cell r="D6">
            <v>2.508308508113704E-2</v>
          </cell>
        </row>
        <row r="9">
          <cell r="B9" t="str">
            <v>都市計画税</v>
          </cell>
          <cell r="D9">
            <v>6.6758984620298376E-2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4)"/>
      <sheetName val="割合グラフ数値"/>
      <sheetName val="推移グラフ数値"/>
      <sheetName val="市税収入額の割合グラフ案"/>
    </sheetNames>
    <sheetDataSet>
      <sheetData sheetId="0"/>
      <sheetData sheetId="1"/>
      <sheetData sheetId="2"/>
      <sheetData sheetId="3">
        <row r="5">
          <cell r="B5" t="str">
            <v>軽自動車税</v>
          </cell>
        </row>
        <row r="7">
          <cell r="B7" t="str">
            <v>特別土地保有税</v>
          </cell>
          <cell r="D7">
            <v>0</v>
          </cell>
        </row>
        <row r="8">
          <cell r="B8" t="str">
            <v>入湯税</v>
          </cell>
          <cell r="D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zoomScaleNormal="10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5" sqref="L5"/>
    </sheetView>
  </sheetViews>
  <sheetFormatPr defaultRowHeight="20.100000000000001" customHeight="1" x14ac:dyDescent="0.15"/>
  <cols>
    <col min="1" max="1" width="7.375" style="3" customWidth="1"/>
    <col min="2" max="2" width="6.375" style="3" customWidth="1"/>
    <col min="3" max="3" width="13.625" style="103" bestFit="1" customWidth="1"/>
    <col min="4" max="4" width="5.125" style="3" customWidth="1"/>
    <col min="5" max="5" width="6.375" style="3" customWidth="1"/>
    <col min="6" max="6" width="11.625" style="3" customWidth="1"/>
    <col min="7" max="7" width="5.125" style="3" customWidth="1"/>
    <col min="8" max="8" width="6.375" style="3" customWidth="1"/>
    <col min="9" max="9" width="11.625" style="3" customWidth="1"/>
    <col min="10" max="10" width="5.125" style="3" customWidth="1"/>
    <col min="11" max="11" width="6.375" style="3" customWidth="1"/>
    <col min="12" max="12" width="13.75" style="3" bestFit="1" customWidth="1"/>
    <col min="13" max="13" width="5.125" style="3" customWidth="1"/>
    <col min="14" max="14" width="6.5" style="3" customWidth="1"/>
    <col min="15" max="15" width="13.75" style="3" bestFit="1" customWidth="1"/>
    <col min="16" max="16" width="5.125" style="3" customWidth="1"/>
    <col min="17" max="17" width="6.375" style="3" customWidth="1"/>
    <col min="18" max="18" width="11.75" style="3" bestFit="1" customWidth="1"/>
    <col min="19" max="19" width="5.125" style="3" customWidth="1"/>
    <col min="20" max="20" width="6.375" style="3" customWidth="1"/>
    <col min="21" max="21" width="11.75" style="3" bestFit="1" customWidth="1"/>
    <col min="22" max="22" width="5.125" style="3" customWidth="1"/>
    <col min="23" max="23" width="6.375" style="3" customWidth="1"/>
    <col min="24" max="16384" width="9" style="3"/>
  </cols>
  <sheetData>
    <row r="1" spans="1:23" ht="20.100000000000001" customHeight="1" thickBot="1" x14ac:dyDescent="0.2">
      <c r="A1" s="1" t="s">
        <v>33</v>
      </c>
      <c r="B1" s="1"/>
      <c r="C1" s="1"/>
      <c r="D1" s="1"/>
      <c r="E1" s="1"/>
      <c r="F1" s="1"/>
      <c r="G1" s="2"/>
    </row>
    <row r="2" spans="1:23" ht="20.100000000000001" customHeight="1" x14ac:dyDescent="0.15">
      <c r="A2" s="4" t="s">
        <v>0</v>
      </c>
      <c r="B2" s="5"/>
      <c r="C2" s="6" t="s">
        <v>1</v>
      </c>
      <c r="D2" s="7"/>
      <c r="E2" s="8"/>
      <c r="F2" s="9" t="s">
        <v>2</v>
      </c>
      <c r="G2" s="10"/>
      <c r="H2" s="11"/>
      <c r="I2" s="6" t="s">
        <v>3</v>
      </c>
      <c r="J2" s="7"/>
      <c r="K2" s="8"/>
      <c r="L2" s="9" t="s">
        <v>4</v>
      </c>
      <c r="M2" s="10"/>
      <c r="N2" s="11"/>
      <c r="O2" s="9" t="s">
        <v>5</v>
      </c>
      <c r="P2" s="10"/>
      <c r="Q2" s="10"/>
      <c r="R2" s="9" t="s">
        <v>6</v>
      </c>
      <c r="S2" s="10"/>
      <c r="T2" s="11"/>
      <c r="U2" s="7" t="s">
        <v>7</v>
      </c>
      <c r="V2" s="7"/>
      <c r="W2" s="12"/>
    </row>
    <row r="3" spans="1:23" ht="20.100000000000001" customHeight="1" x14ac:dyDescent="0.15">
      <c r="A3" s="13" t="s">
        <v>8</v>
      </c>
      <c r="B3" s="14"/>
      <c r="C3" s="15" t="s">
        <v>9</v>
      </c>
      <c r="D3" s="16" t="s">
        <v>10</v>
      </c>
      <c r="E3" s="17" t="s">
        <v>11</v>
      </c>
      <c r="F3" s="18" t="s">
        <v>9</v>
      </c>
      <c r="G3" s="16" t="s">
        <v>10</v>
      </c>
      <c r="H3" s="19" t="s">
        <v>11</v>
      </c>
      <c r="I3" s="18" t="s">
        <v>9</v>
      </c>
      <c r="J3" s="16" t="s">
        <v>10</v>
      </c>
      <c r="K3" s="19" t="s">
        <v>11</v>
      </c>
      <c r="L3" s="18" t="s">
        <v>9</v>
      </c>
      <c r="M3" s="16" t="s">
        <v>10</v>
      </c>
      <c r="N3" s="19" t="s">
        <v>11</v>
      </c>
      <c r="O3" s="18" t="s">
        <v>9</v>
      </c>
      <c r="P3" s="16" t="s">
        <v>10</v>
      </c>
      <c r="Q3" s="17" t="s">
        <v>11</v>
      </c>
      <c r="R3" s="18" t="s">
        <v>9</v>
      </c>
      <c r="S3" s="16" t="s">
        <v>10</v>
      </c>
      <c r="T3" s="19" t="s">
        <v>11</v>
      </c>
      <c r="U3" s="15" t="s">
        <v>9</v>
      </c>
      <c r="V3" s="16" t="s">
        <v>10</v>
      </c>
      <c r="W3" s="20" t="s">
        <v>11</v>
      </c>
    </row>
    <row r="4" spans="1:23" ht="20.100000000000001" customHeight="1" x14ac:dyDescent="0.15">
      <c r="A4" s="21"/>
      <c r="B4" s="22"/>
      <c r="C4" s="23" t="s">
        <v>12</v>
      </c>
      <c r="D4" s="24" t="s">
        <v>13</v>
      </c>
      <c r="E4" s="25" t="s">
        <v>14</v>
      </c>
      <c r="F4" s="26" t="s">
        <v>12</v>
      </c>
      <c r="G4" s="24" t="s">
        <v>13</v>
      </c>
      <c r="H4" s="27" t="s">
        <v>14</v>
      </c>
      <c r="I4" s="26" t="s">
        <v>12</v>
      </c>
      <c r="J4" s="24" t="s">
        <v>13</v>
      </c>
      <c r="K4" s="27" t="s">
        <v>14</v>
      </c>
      <c r="L4" s="26" t="s">
        <v>12</v>
      </c>
      <c r="M4" s="24" t="s">
        <v>13</v>
      </c>
      <c r="N4" s="27" t="s">
        <v>14</v>
      </c>
      <c r="O4" s="26" t="s">
        <v>12</v>
      </c>
      <c r="P4" s="24" t="s">
        <v>15</v>
      </c>
      <c r="Q4" s="25" t="s">
        <v>14</v>
      </c>
      <c r="R4" s="26" t="s">
        <v>12</v>
      </c>
      <c r="S4" s="24" t="s">
        <v>16</v>
      </c>
      <c r="T4" s="27" t="s">
        <v>14</v>
      </c>
      <c r="U4" s="23" t="s">
        <v>12</v>
      </c>
      <c r="V4" s="24" t="s">
        <v>13</v>
      </c>
      <c r="W4" s="28" t="s">
        <v>14</v>
      </c>
    </row>
    <row r="5" spans="1:23" ht="20.100000000000001" customHeight="1" x14ac:dyDescent="0.15">
      <c r="A5" s="29" t="s">
        <v>17</v>
      </c>
      <c r="B5" s="30" t="s">
        <v>18</v>
      </c>
      <c r="C5" s="31">
        <v>21946720000</v>
      </c>
      <c r="D5" s="32">
        <f>ROUND(C7/C6,3)*100</f>
        <v>95.5</v>
      </c>
      <c r="E5" s="33">
        <v>98.9</v>
      </c>
      <c r="F5" s="31">
        <v>22438590000</v>
      </c>
      <c r="G5" s="34">
        <f>ROUND(F7/F6,3)*100</f>
        <v>96.6</v>
      </c>
      <c r="H5" s="33">
        <f>ROUND(F5/C5*100,1)</f>
        <v>102.2</v>
      </c>
      <c r="I5" s="31">
        <v>22896134000</v>
      </c>
      <c r="J5" s="32">
        <f>ROUND(I7/I6,3)*100</f>
        <v>97.2</v>
      </c>
      <c r="K5" s="35">
        <f>ROUND(I5/F5*100,1)</f>
        <v>102</v>
      </c>
      <c r="L5" s="31">
        <v>22576472000</v>
      </c>
      <c r="M5" s="32">
        <f>ROUND(L7/L6,3)*100</f>
        <v>97.5</v>
      </c>
      <c r="N5" s="33">
        <f>ROUND(L5/I5*100,1)</f>
        <v>98.6</v>
      </c>
      <c r="O5" s="31">
        <v>23353628000</v>
      </c>
      <c r="P5" s="32">
        <f>ROUND(O7/O6,3)*100</f>
        <v>98.1</v>
      </c>
      <c r="Q5" s="36">
        <f>ROUND(O5/L5*100,1)</f>
        <v>103.4</v>
      </c>
      <c r="R5" s="31">
        <v>22488078000</v>
      </c>
      <c r="S5" s="37">
        <f>ROUND(R7/R6,3)*100</f>
        <v>98.3</v>
      </c>
      <c r="T5" s="33">
        <f>ROUND(R5/O5*100,1)</f>
        <v>96.3</v>
      </c>
      <c r="U5" s="38">
        <v>26089384000</v>
      </c>
      <c r="V5" s="37">
        <f>ROUND(U7/U6,3)*100</f>
        <v>98.6</v>
      </c>
      <c r="W5" s="39">
        <f t="shared" ref="W5:W16" si="0">ROUND(U5/R5*100,1)</f>
        <v>116</v>
      </c>
    </row>
    <row r="6" spans="1:23" ht="20.100000000000001" customHeight="1" x14ac:dyDescent="0.15">
      <c r="A6" s="29"/>
      <c r="B6" s="40" t="s">
        <v>19</v>
      </c>
      <c r="C6" s="41">
        <v>25117601940</v>
      </c>
      <c r="D6" s="42"/>
      <c r="E6" s="43">
        <v>107.8</v>
      </c>
      <c r="F6" s="41">
        <v>26591988220</v>
      </c>
      <c r="G6" s="44"/>
      <c r="H6" s="43">
        <f>ROUND(F6/C6*100,1)</f>
        <v>105.9</v>
      </c>
      <c r="I6" s="41">
        <v>26091937623</v>
      </c>
      <c r="J6" s="42"/>
      <c r="K6" s="43">
        <f>ROUND(I6/F6*100,1)</f>
        <v>98.1</v>
      </c>
      <c r="L6" s="41">
        <v>24313842931</v>
      </c>
      <c r="M6" s="42"/>
      <c r="N6" s="43">
        <f>ROUND(L6/I6*100,1)</f>
        <v>93.2</v>
      </c>
      <c r="O6" s="41">
        <v>25007472941</v>
      </c>
      <c r="P6" s="42"/>
      <c r="Q6" s="45">
        <f>ROUND(O6/L6*100,1)</f>
        <v>102.9</v>
      </c>
      <c r="R6" s="41">
        <v>23278595209</v>
      </c>
      <c r="S6" s="37"/>
      <c r="T6" s="43">
        <f>ROUND(R6/O6*100,1)</f>
        <v>93.1</v>
      </c>
      <c r="U6" s="46">
        <v>27416837726</v>
      </c>
      <c r="V6" s="37"/>
      <c r="W6" s="47">
        <f t="shared" si="0"/>
        <v>117.8</v>
      </c>
    </row>
    <row r="7" spans="1:23" ht="20.100000000000001" customHeight="1" x14ac:dyDescent="0.15">
      <c r="A7" s="29"/>
      <c r="B7" s="48" t="s">
        <v>20</v>
      </c>
      <c r="C7" s="49">
        <v>23999495239</v>
      </c>
      <c r="D7" s="50"/>
      <c r="E7" s="51">
        <v>109</v>
      </c>
      <c r="F7" s="49">
        <v>25683453197</v>
      </c>
      <c r="G7" s="52"/>
      <c r="H7" s="53">
        <f>ROUND(F7/C7*100,1)</f>
        <v>107</v>
      </c>
      <c r="I7" s="49">
        <v>25373794998</v>
      </c>
      <c r="J7" s="50"/>
      <c r="K7" s="53">
        <f>ROUND(I7/F7*100,1)</f>
        <v>98.8</v>
      </c>
      <c r="L7" s="49">
        <v>23717790166</v>
      </c>
      <c r="M7" s="50"/>
      <c r="N7" s="53">
        <f t="shared" ref="N7:N16" si="1">ROUND(L7/I7*100,1)</f>
        <v>93.5</v>
      </c>
      <c r="O7" s="49">
        <v>24542399346</v>
      </c>
      <c r="P7" s="50"/>
      <c r="Q7" s="54">
        <f>ROUND(O7/L7*100,1)</f>
        <v>103.5</v>
      </c>
      <c r="R7" s="49">
        <v>22874352201</v>
      </c>
      <c r="S7" s="37"/>
      <c r="T7" s="53">
        <f>ROUND(R7/O7*100,1)</f>
        <v>93.2</v>
      </c>
      <c r="U7" s="55">
        <v>27036755251</v>
      </c>
      <c r="V7" s="37"/>
      <c r="W7" s="56">
        <f t="shared" si="0"/>
        <v>118.2</v>
      </c>
    </row>
    <row r="8" spans="1:23" ht="20.100000000000001" customHeight="1" x14ac:dyDescent="0.15">
      <c r="A8" s="57" t="s">
        <v>21</v>
      </c>
      <c r="B8" s="58" t="s">
        <v>18</v>
      </c>
      <c r="C8" s="31">
        <v>15729020000</v>
      </c>
      <c r="D8" s="32">
        <f>ROUND(C10/C9,3)*100</f>
        <v>97.899999999999991</v>
      </c>
      <c r="E8" s="33">
        <v>101.6</v>
      </c>
      <c r="F8" s="31">
        <v>15982380000</v>
      </c>
      <c r="G8" s="34">
        <f>ROUND(F10/F9,3)*100</f>
        <v>98.4</v>
      </c>
      <c r="H8" s="33">
        <f t="shared" ref="H8:H16" si="2">ROUND(F8/C8*100,1)</f>
        <v>101.6</v>
      </c>
      <c r="I8" s="31">
        <v>16243497000</v>
      </c>
      <c r="J8" s="32">
        <f>ROUND(I10/I9,3)*100</f>
        <v>98.4</v>
      </c>
      <c r="K8" s="33">
        <f t="shared" ref="K8:K17" si="3">ROUND(I8/F8*100,1)</f>
        <v>101.6</v>
      </c>
      <c r="L8" s="31">
        <v>16330420000</v>
      </c>
      <c r="M8" s="32">
        <f>ROUND(L10/L9,3)*100</f>
        <v>98.2</v>
      </c>
      <c r="N8" s="33">
        <f t="shared" si="1"/>
        <v>100.5</v>
      </c>
      <c r="O8" s="31">
        <v>16442256000</v>
      </c>
      <c r="P8" s="32">
        <f>ROUND(O10/O9,3)*100</f>
        <v>98.5</v>
      </c>
      <c r="Q8" s="36">
        <f t="shared" ref="Q8:Q16" si="4">ROUND(O8/L8*100,1)</f>
        <v>100.7</v>
      </c>
      <c r="R8" s="31">
        <v>16818185000</v>
      </c>
      <c r="S8" s="37">
        <f>ROUND(R10/R9,3)*100</f>
        <v>98.6</v>
      </c>
      <c r="T8" s="33">
        <f t="shared" ref="T8:T16" si="5">ROUND(R8/O8*100,1)</f>
        <v>102.3</v>
      </c>
      <c r="U8" s="59">
        <v>16992603000</v>
      </c>
      <c r="V8" s="37">
        <f>ROUND(U10/U9,3)*100</f>
        <v>99.3</v>
      </c>
      <c r="W8" s="39">
        <f t="shared" si="0"/>
        <v>101</v>
      </c>
    </row>
    <row r="9" spans="1:23" ht="20.100000000000001" customHeight="1" x14ac:dyDescent="0.15">
      <c r="A9" s="29"/>
      <c r="B9" s="60" t="s">
        <v>19</v>
      </c>
      <c r="C9" s="41">
        <v>16074305878</v>
      </c>
      <c r="D9" s="42"/>
      <c r="E9" s="43">
        <v>101.2</v>
      </c>
      <c r="F9" s="41">
        <v>16493836503</v>
      </c>
      <c r="G9" s="44"/>
      <c r="H9" s="43">
        <f t="shared" si="2"/>
        <v>102.6</v>
      </c>
      <c r="I9" s="41">
        <v>16449166079</v>
      </c>
      <c r="J9" s="42"/>
      <c r="K9" s="43">
        <f t="shared" si="3"/>
        <v>99.7</v>
      </c>
      <c r="L9" s="41">
        <v>16665602067</v>
      </c>
      <c r="M9" s="42"/>
      <c r="N9" s="43">
        <f t="shared" si="1"/>
        <v>101.3</v>
      </c>
      <c r="O9" s="41">
        <v>16813415343</v>
      </c>
      <c r="P9" s="42"/>
      <c r="Q9" s="45">
        <f t="shared" si="4"/>
        <v>100.9</v>
      </c>
      <c r="R9" s="41">
        <v>17161926220</v>
      </c>
      <c r="S9" s="37"/>
      <c r="T9" s="43">
        <f t="shared" si="5"/>
        <v>102.1</v>
      </c>
      <c r="U9" s="61">
        <v>17100350342</v>
      </c>
      <c r="V9" s="37"/>
      <c r="W9" s="47">
        <f t="shared" si="0"/>
        <v>99.6</v>
      </c>
    </row>
    <row r="10" spans="1:23" ht="20.100000000000001" customHeight="1" x14ac:dyDescent="0.15">
      <c r="A10" s="29"/>
      <c r="B10" s="48" t="s">
        <v>20</v>
      </c>
      <c r="C10" s="49">
        <v>15734786341</v>
      </c>
      <c r="D10" s="50"/>
      <c r="E10" s="51">
        <v>101.5</v>
      </c>
      <c r="F10" s="49">
        <v>16222984788</v>
      </c>
      <c r="G10" s="52"/>
      <c r="H10" s="53">
        <f t="shared" si="2"/>
        <v>103.1</v>
      </c>
      <c r="I10" s="49">
        <v>16186669527</v>
      </c>
      <c r="J10" s="50"/>
      <c r="K10" s="53">
        <f t="shared" si="3"/>
        <v>99.8</v>
      </c>
      <c r="L10" s="49">
        <v>16361294366</v>
      </c>
      <c r="M10" s="50"/>
      <c r="N10" s="53">
        <f t="shared" si="1"/>
        <v>101.1</v>
      </c>
      <c r="O10" s="49">
        <v>16562089853</v>
      </c>
      <c r="P10" s="50"/>
      <c r="Q10" s="54">
        <f t="shared" si="4"/>
        <v>101.2</v>
      </c>
      <c r="R10" s="49">
        <v>16917986906</v>
      </c>
      <c r="S10" s="37"/>
      <c r="T10" s="53">
        <f t="shared" si="5"/>
        <v>102.1</v>
      </c>
      <c r="U10" s="55">
        <v>16976995479</v>
      </c>
      <c r="V10" s="37"/>
      <c r="W10" s="56">
        <f t="shared" si="0"/>
        <v>100.3</v>
      </c>
    </row>
    <row r="11" spans="1:23" ht="20.100000000000001" customHeight="1" x14ac:dyDescent="0.15">
      <c r="A11" s="57" t="s">
        <v>22</v>
      </c>
      <c r="B11" s="30" t="s">
        <v>18</v>
      </c>
      <c r="C11" s="62">
        <v>84650000</v>
      </c>
      <c r="D11" s="32">
        <f>ROUND(C13/C12,3)*100</f>
        <v>90.3</v>
      </c>
      <c r="E11" s="33">
        <v>98</v>
      </c>
      <c r="F11" s="62">
        <v>86106000</v>
      </c>
      <c r="G11" s="34">
        <f>ROUND(F13/F12,3)*100</f>
        <v>91.100000000000009</v>
      </c>
      <c r="H11" s="33">
        <f t="shared" si="2"/>
        <v>101.7</v>
      </c>
      <c r="I11" s="62">
        <v>106543000</v>
      </c>
      <c r="J11" s="32">
        <f>ROUND(I13/I12,3)*100</f>
        <v>92</v>
      </c>
      <c r="K11" s="33">
        <f t="shared" si="3"/>
        <v>123.7</v>
      </c>
      <c r="L11" s="62">
        <v>106099000</v>
      </c>
      <c r="M11" s="32">
        <f>ROUND(L13/L12,3)*100</f>
        <v>93.300000000000011</v>
      </c>
      <c r="N11" s="33">
        <f t="shared" si="1"/>
        <v>99.6</v>
      </c>
      <c r="O11" s="62">
        <v>117953000</v>
      </c>
      <c r="P11" s="32">
        <f>ROUND(O13/O12,3)*100</f>
        <v>93.300000000000011</v>
      </c>
      <c r="Q11" s="36">
        <f t="shared" si="4"/>
        <v>111.2</v>
      </c>
      <c r="R11" s="62">
        <v>121564000</v>
      </c>
      <c r="S11" s="37">
        <f>ROUND(R13/R12,3)*100</f>
        <v>93.300000000000011</v>
      </c>
      <c r="T11" s="33">
        <f t="shared" si="5"/>
        <v>103.1</v>
      </c>
      <c r="U11" s="63">
        <v>126539000</v>
      </c>
      <c r="V11" s="37">
        <f>ROUND(U13/U12,3)*100</f>
        <v>93.100000000000009</v>
      </c>
      <c r="W11" s="39">
        <f t="shared" si="0"/>
        <v>104.1</v>
      </c>
    </row>
    <row r="12" spans="1:23" ht="20.100000000000001" customHeight="1" x14ac:dyDescent="0.15">
      <c r="A12" s="29"/>
      <c r="B12" s="40" t="s">
        <v>19</v>
      </c>
      <c r="C12" s="64">
        <v>95391333</v>
      </c>
      <c r="D12" s="42"/>
      <c r="E12" s="43">
        <v>100</v>
      </c>
      <c r="F12" s="64">
        <v>97048885</v>
      </c>
      <c r="G12" s="44"/>
      <c r="H12" s="43">
        <f t="shared" si="2"/>
        <v>101.7</v>
      </c>
      <c r="I12" s="64">
        <v>98711082</v>
      </c>
      <c r="J12" s="42"/>
      <c r="K12" s="43">
        <f t="shared" si="3"/>
        <v>101.7</v>
      </c>
      <c r="L12" s="64">
        <v>123858907</v>
      </c>
      <c r="M12" s="42"/>
      <c r="N12" s="43">
        <f t="shared" si="1"/>
        <v>125.5</v>
      </c>
      <c r="O12" s="64">
        <v>127956829</v>
      </c>
      <c r="P12" s="42"/>
      <c r="Q12" s="45">
        <f t="shared" si="4"/>
        <v>103.3</v>
      </c>
      <c r="R12" s="64">
        <v>131627661</v>
      </c>
      <c r="S12" s="37"/>
      <c r="T12" s="43">
        <f t="shared" si="5"/>
        <v>102.9</v>
      </c>
      <c r="U12" s="65">
        <v>137602048</v>
      </c>
      <c r="V12" s="37"/>
      <c r="W12" s="47">
        <f t="shared" si="0"/>
        <v>104.5</v>
      </c>
    </row>
    <row r="13" spans="1:23" ht="20.100000000000001" customHeight="1" x14ac:dyDescent="0.15">
      <c r="A13" s="29"/>
      <c r="B13" s="48" t="s">
        <v>20</v>
      </c>
      <c r="C13" s="49">
        <v>86142268</v>
      </c>
      <c r="D13" s="50"/>
      <c r="E13" s="51">
        <v>100.6</v>
      </c>
      <c r="F13" s="49">
        <v>88441601</v>
      </c>
      <c r="G13" s="52"/>
      <c r="H13" s="53">
        <f t="shared" si="2"/>
        <v>102.7</v>
      </c>
      <c r="I13" s="49">
        <v>90781122</v>
      </c>
      <c r="J13" s="50"/>
      <c r="K13" s="53">
        <f t="shared" si="3"/>
        <v>102.6</v>
      </c>
      <c r="L13" s="49">
        <v>115596678</v>
      </c>
      <c r="M13" s="50"/>
      <c r="N13" s="53">
        <f t="shared" si="1"/>
        <v>127.3</v>
      </c>
      <c r="O13" s="49">
        <v>119356468</v>
      </c>
      <c r="P13" s="50"/>
      <c r="Q13" s="54">
        <f t="shared" si="4"/>
        <v>103.3</v>
      </c>
      <c r="R13" s="49">
        <v>122856413</v>
      </c>
      <c r="S13" s="37"/>
      <c r="T13" s="53">
        <f t="shared" si="5"/>
        <v>102.9</v>
      </c>
      <c r="U13" s="66">
        <v>128128501</v>
      </c>
      <c r="V13" s="37"/>
      <c r="W13" s="56">
        <f t="shared" si="0"/>
        <v>104.3</v>
      </c>
    </row>
    <row r="14" spans="1:23" ht="20.100000000000001" customHeight="1" x14ac:dyDescent="0.15">
      <c r="A14" s="57" t="s">
        <v>23</v>
      </c>
      <c r="B14" s="58" t="s">
        <v>18</v>
      </c>
      <c r="C14" s="31">
        <v>1440411000</v>
      </c>
      <c r="D14" s="32">
        <f>ROUND(C16/C15,3)*100</f>
        <v>100</v>
      </c>
      <c r="E14" s="33">
        <v>104.8</v>
      </c>
      <c r="F14" s="31">
        <v>1320683000</v>
      </c>
      <c r="G14" s="34">
        <f>ROUND(F16/F15,3)*100</f>
        <v>100</v>
      </c>
      <c r="H14" s="33">
        <f t="shared" si="2"/>
        <v>91.7</v>
      </c>
      <c r="I14" s="31">
        <v>1327610000</v>
      </c>
      <c r="J14" s="32">
        <f>ROUND(I16/I15,3)*100</f>
        <v>100</v>
      </c>
      <c r="K14" s="33">
        <f t="shared" si="3"/>
        <v>100.5</v>
      </c>
      <c r="L14" s="31">
        <v>1308885000</v>
      </c>
      <c r="M14" s="32">
        <f>ROUND(L16/L15,3)*100</f>
        <v>100</v>
      </c>
      <c r="N14" s="33">
        <f t="shared" si="1"/>
        <v>98.6</v>
      </c>
      <c r="O14" s="31">
        <v>1280560000</v>
      </c>
      <c r="P14" s="32">
        <f>ROUND(O16/O15,3)*100</f>
        <v>100</v>
      </c>
      <c r="Q14" s="36">
        <f t="shared" si="4"/>
        <v>97.8</v>
      </c>
      <c r="R14" s="31">
        <v>1161799000</v>
      </c>
      <c r="S14" s="37">
        <f>ROUND(R16/R15,3)*100</f>
        <v>100</v>
      </c>
      <c r="T14" s="33">
        <f t="shared" si="5"/>
        <v>90.7</v>
      </c>
      <c r="U14" s="38">
        <v>1127925000</v>
      </c>
      <c r="V14" s="37">
        <f>ROUND(U16/U15,3)*100</f>
        <v>100</v>
      </c>
      <c r="W14" s="39">
        <f t="shared" si="0"/>
        <v>97.1</v>
      </c>
    </row>
    <row r="15" spans="1:23" ht="20.100000000000001" customHeight="1" x14ac:dyDescent="0.15">
      <c r="A15" s="29"/>
      <c r="B15" s="60" t="s">
        <v>19</v>
      </c>
      <c r="C15" s="41">
        <v>1415104041</v>
      </c>
      <c r="D15" s="42"/>
      <c r="E15" s="43">
        <v>107.2</v>
      </c>
      <c r="F15" s="41">
        <v>1375165696</v>
      </c>
      <c r="G15" s="44"/>
      <c r="H15" s="43">
        <f t="shared" si="2"/>
        <v>97.2</v>
      </c>
      <c r="I15" s="41">
        <v>1353091436</v>
      </c>
      <c r="J15" s="42"/>
      <c r="K15" s="43">
        <f t="shared" si="3"/>
        <v>98.4</v>
      </c>
      <c r="L15" s="41">
        <v>1295932198</v>
      </c>
      <c r="M15" s="42"/>
      <c r="N15" s="43">
        <f t="shared" si="1"/>
        <v>95.8</v>
      </c>
      <c r="O15" s="41">
        <v>1229790788</v>
      </c>
      <c r="P15" s="42"/>
      <c r="Q15" s="45">
        <f t="shared" si="4"/>
        <v>94.9</v>
      </c>
      <c r="R15" s="41">
        <v>1216139620</v>
      </c>
      <c r="S15" s="37"/>
      <c r="T15" s="43">
        <f t="shared" si="5"/>
        <v>98.9</v>
      </c>
      <c r="U15" s="46">
        <v>1219187187</v>
      </c>
      <c r="V15" s="37"/>
      <c r="W15" s="47">
        <f t="shared" si="0"/>
        <v>100.3</v>
      </c>
    </row>
    <row r="16" spans="1:23" ht="20.100000000000001" customHeight="1" x14ac:dyDescent="0.15">
      <c r="A16" s="29"/>
      <c r="B16" s="48" t="s">
        <v>20</v>
      </c>
      <c r="C16" s="49">
        <v>1415104041</v>
      </c>
      <c r="D16" s="50"/>
      <c r="E16" s="51">
        <v>107.2</v>
      </c>
      <c r="F16" s="49">
        <v>1375165696</v>
      </c>
      <c r="G16" s="52"/>
      <c r="H16" s="53">
        <f t="shared" si="2"/>
        <v>97.2</v>
      </c>
      <c r="I16" s="49">
        <v>1353091436</v>
      </c>
      <c r="J16" s="50"/>
      <c r="K16" s="53">
        <f t="shared" si="3"/>
        <v>98.4</v>
      </c>
      <c r="L16" s="49">
        <v>1295931688</v>
      </c>
      <c r="M16" s="50"/>
      <c r="N16" s="53">
        <f t="shared" si="1"/>
        <v>95.8</v>
      </c>
      <c r="O16" s="49">
        <v>1229790788</v>
      </c>
      <c r="P16" s="50"/>
      <c r="Q16" s="54">
        <f t="shared" si="4"/>
        <v>94.9</v>
      </c>
      <c r="R16" s="49">
        <v>1216139620</v>
      </c>
      <c r="S16" s="37"/>
      <c r="T16" s="53">
        <f t="shared" si="5"/>
        <v>98.9</v>
      </c>
      <c r="U16" s="66">
        <v>1219187187</v>
      </c>
      <c r="V16" s="37"/>
      <c r="W16" s="56">
        <f t="shared" si="0"/>
        <v>100.3</v>
      </c>
    </row>
    <row r="17" spans="1:23" ht="20.100000000000001" customHeight="1" x14ac:dyDescent="0.15">
      <c r="A17" s="67" t="s">
        <v>24</v>
      </c>
      <c r="B17" s="58" t="s">
        <v>18</v>
      </c>
      <c r="C17" s="62">
        <v>1000</v>
      </c>
      <c r="D17" s="32">
        <v>0</v>
      </c>
      <c r="E17" s="33">
        <v>100</v>
      </c>
      <c r="F17" s="62">
        <v>1000</v>
      </c>
      <c r="G17" s="32">
        <v>0</v>
      </c>
      <c r="H17" s="33">
        <f>ROUND(F17/C17*100,1)</f>
        <v>100</v>
      </c>
      <c r="I17" s="62">
        <v>1000</v>
      </c>
      <c r="J17" s="32">
        <v>0</v>
      </c>
      <c r="K17" s="33">
        <f t="shared" si="3"/>
        <v>100</v>
      </c>
      <c r="L17" s="62">
        <v>0</v>
      </c>
      <c r="M17" s="32">
        <v>0</v>
      </c>
      <c r="N17" s="33" t="s">
        <v>25</v>
      </c>
      <c r="O17" s="62">
        <v>0</v>
      </c>
      <c r="P17" s="32">
        <v>0</v>
      </c>
      <c r="Q17" s="68" t="s">
        <v>25</v>
      </c>
      <c r="R17" s="62">
        <v>0</v>
      </c>
      <c r="S17" s="32">
        <v>0</v>
      </c>
      <c r="T17" s="69" t="s">
        <v>25</v>
      </c>
      <c r="U17" s="63">
        <v>0</v>
      </c>
      <c r="V17" s="32">
        <v>0</v>
      </c>
      <c r="W17" s="70" t="s">
        <v>26</v>
      </c>
    </row>
    <row r="18" spans="1:23" ht="20.100000000000001" customHeight="1" x14ac:dyDescent="0.15">
      <c r="A18" s="71"/>
      <c r="B18" s="60" t="s">
        <v>19</v>
      </c>
      <c r="C18" s="72">
        <v>0</v>
      </c>
      <c r="D18" s="42"/>
      <c r="E18" s="69" t="s">
        <v>25</v>
      </c>
      <c r="F18" s="72">
        <v>0</v>
      </c>
      <c r="G18" s="42"/>
      <c r="H18" s="69" t="s">
        <v>26</v>
      </c>
      <c r="I18" s="72">
        <v>0</v>
      </c>
      <c r="J18" s="42"/>
      <c r="K18" s="69" t="s">
        <v>25</v>
      </c>
      <c r="L18" s="72">
        <v>0</v>
      </c>
      <c r="M18" s="42"/>
      <c r="N18" s="69" t="s">
        <v>25</v>
      </c>
      <c r="O18" s="72">
        <v>0</v>
      </c>
      <c r="P18" s="42"/>
      <c r="Q18" s="68" t="s">
        <v>25</v>
      </c>
      <c r="R18" s="72">
        <v>0</v>
      </c>
      <c r="S18" s="42"/>
      <c r="T18" s="69" t="s">
        <v>25</v>
      </c>
      <c r="U18" s="73">
        <v>0</v>
      </c>
      <c r="V18" s="42"/>
      <c r="W18" s="70" t="s">
        <v>26</v>
      </c>
    </row>
    <row r="19" spans="1:23" ht="20.100000000000001" customHeight="1" x14ac:dyDescent="0.15">
      <c r="A19" s="74"/>
      <c r="B19" s="48" t="s">
        <v>20</v>
      </c>
      <c r="C19" s="49">
        <v>0</v>
      </c>
      <c r="D19" s="50"/>
      <c r="E19" s="75" t="s">
        <v>25</v>
      </c>
      <c r="F19" s="49">
        <v>0</v>
      </c>
      <c r="G19" s="50"/>
      <c r="H19" s="75" t="s">
        <v>26</v>
      </c>
      <c r="I19" s="49">
        <v>0</v>
      </c>
      <c r="J19" s="50"/>
      <c r="K19" s="75" t="s">
        <v>25</v>
      </c>
      <c r="L19" s="49">
        <v>0</v>
      </c>
      <c r="M19" s="50"/>
      <c r="N19" s="75" t="s">
        <v>25</v>
      </c>
      <c r="O19" s="49">
        <v>0</v>
      </c>
      <c r="P19" s="50"/>
      <c r="Q19" s="76" t="s">
        <v>25</v>
      </c>
      <c r="R19" s="49">
        <v>0</v>
      </c>
      <c r="S19" s="50"/>
      <c r="T19" s="75" t="s">
        <v>25</v>
      </c>
      <c r="U19" s="66">
        <v>0</v>
      </c>
      <c r="V19" s="50"/>
      <c r="W19" s="77" t="s">
        <v>26</v>
      </c>
    </row>
    <row r="20" spans="1:23" ht="20.100000000000001" customHeight="1" x14ac:dyDescent="0.15">
      <c r="A20" s="29" t="s">
        <v>27</v>
      </c>
      <c r="B20" s="30" t="s">
        <v>18</v>
      </c>
      <c r="C20" s="78">
        <v>1924000</v>
      </c>
      <c r="D20" s="32">
        <f>ROUND(C22/C21,3)*100</f>
        <v>100</v>
      </c>
      <c r="E20" s="33">
        <v>98.7</v>
      </c>
      <c r="F20" s="78">
        <v>2443000</v>
      </c>
      <c r="G20" s="34">
        <v>0</v>
      </c>
      <c r="H20" s="33">
        <f>ROUND(F20/C20*100,1)</f>
        <v>127</v>
      </c>
      <c r="I20" s="78">
        <v>1000</v>
      </c>
      <c r="J20" s="32">
        <v>0</v>
      </c>
      <c r="K20" s="33">
        <f>ROUND(I20/F20*100,1)</f>
        <v>0</v>
      </c>
      <c r="L20" s="78">
        <v>1000</v>
      </c>
      <c r="M20" s="32">
        <v>0</v>
      </c>
      <c r="N20" s="33">
        <f>ROUND(L20/I20*100,1)</f>
        <v>100</v>
      </c>
      <c r="O20" s="78">
        <v>1000</v>
      </c>
      <c r="P20" s="32">
        <v>0</v>
      </c>
      <c r="Q20" s="36">
        <f>ROUND(O20/L20*100,1)</f>
        <v>100</v>
      </c>
      <c r="R20" s="78">
        <v>1000</v>
      </c>
      <c r="S20" s="37">
        <v>0</v>
      </c>
      <c r="T20" s="33">
        <f>ROUND(R20/O20*100,1)</f>
        <v>100</v>
      </c>
      <c r="U20" s="79">
        <v>1000</v>
      </c>
      <c r="V20" s="37">
        <v>0</v>
      </c>
      <c r="W20" s="39">
        <f>ROUND(U20/R20*100,1)</f>
        <v>100</v>
      </c>
    </row>
    <row r="21" spans="1:23" ht="20.100000000000001" customHeight="1" x14ac:dyDescent="0.15">
      <c r="A21" s="29"/>
      <c r="B21" s="40" t="s">
        <v>19</v>
      </c>
      <c r="C21" s="80">
        <v>1946100</v>
      </c>
      <c r="D21" s="42"/>
      <c r="E21" s="43">
        <v>81.400000000000006</v>
      </c>
      <c r="F21" s="80">
        <v>0</v>
      </c>
      <c r="G21" s="44"/>
      <c r="H21" s="43" t="s">
        <v>28</v>
      </c>
      <c r="I21" s="80">
        <v>0</v>
      </c>
      <c r="J21" s="42"/>
      <c r="K21" s="69" t="s">
        <v>28</v>
      </c>
      <c r="L21" s="80">
        <v>0</v>
      </c>
      <c r="M21" s="42"/>
      <c r="N21" s="69" t="s">
        <v>25</v>
      </c>
      <c r="O21" s="80">
        <v>0</v>
      </c>
      <c r="P21" s="42"/>
      <c r="Q21" s="68" t="s">
        <v>25</v>
      </c>
      <c r="R21" s="80">
        <v>0</v>
      </c>
      <c r="S21" s="37"/>
      <c r="T21" s="69" t="s">
        <v>25</v>
      </c>
      <c r="U21" s="81">
        <v>0</v>
      </c>
      <c r="V21" s="37"/>
      <c r="W21" s="70" t="s">
        <v>26</v>
      </c>
    </row>
    <row r="22" spans="1:23" ht="20.100000000000001" customHeight="1" x14ac:dyDescent="0.15">
      <c r="A22" s="29"/>
      <c r="B22" s="48" t="s">
        <v>20</v>
      </c>
      <c r="C22" s="82">
        <v>1946100</v>
      </c>
      <c r="D22" s="50"/>
      <c r="E22" s="51">
        <v>81.400000000000006</v>
      </c>
      <c r="F22" s="82">
        <v>0</v>
      </c>
      <c r="G22" s="52"/>
      <c r="H22" s="53" t="s">
        <v>28</v>
      </c>
      <c r="I22" s="82">
        <v>0</v>
      </c>
      <c r="J22" s="50"/>
      <c r="K22" s="69" t="s">
        <v>28</v>
      </c>
      <c r="L22" s="82">
        <v>0</v>
      </c>
      <c r="M22" s="50"/>
      <c r="N22" s="69" t="s">
        <v>25</v>
      </c>
      <c r="O22" s="82">
        <v>0</v>
      </c>
      <c r="P22" s="50"/>
      <c r="Q22" s="76" t="s">
        <v>25</v>
      </c>
      <c r="R22" s="82">
        <v>0</v>
      </c>
      <c r="S22" s="37"/>
      <c r="T22" s="75" t="s">
        <v>25</v>
      </c>
      <c r="U22" s="83">
        <v>0</v>
      </c>
      <c r="V22" s="37"/>
      <c r="W22" s="77" t="s">
        <v>26</v>
      </c>
    </row>
    <row r="23" spans="1:23" ht="20.100000000000001" customHeight="1" x14ac:dyDescent="0.15">
      <c r="A23" s="57" t="s">
        <v>29</v>
      </c>
      <c r="B23" s="30" t="s">
        <v>18</v>
      </c>
      <c r="C23" s="31">
        <v>3108756000</v>
      </c>
      <c r="D23" s="32">
        <f>ROUND(C25/C24,3)*100</f>
        <v>97.2</v>
      </c>
      <c r="E23" s="33">
        <v>100.9</v>
      </c>
      <c r="F23" s="31">
        <v>3155449000</v>
      </c>
      <c r="G23" s="34">
        <f>ROUND(F25/F24,3)*100</f>
        <v>97.7</v>
      </c>
      <c r="H23" s="33">
        <f t="shared" ref="H23:H28" si="6">ROUND(F23/C23*100,1)</f>
        <v>101.5</v>
      </c>
      <c r="I23" s="31">
        <v>3202120000</v>
      </c>
      <c r="J23" s="32">
        <f>ROUND(I25/I24,3)*100</f>
        <v>97.8</v>
      </c>
      <c r="K23" s="33">
        <f t="shared" ref="K23:K29" si="7">ROUND(I23/F23*100,1)</f>
        <v>101.5</v>
      </c>
      <c r="L23" s="31">
        <v>3237355000</v>
      </c>
      <c r="M23" s="32">
        <f>ROUND(L25/L24,3)*100</f>
        <v>97.5</v>
      </c>
      <c r="N23" s="33">
        <f t="shared" ref="N23:N28" si="8">ROUND(L23/I23*100,1)</f>
        <v>101.1</v>
      </c>
      <c r="O23" s="31">
        <v>3280403000</v>
      </c>
      <c r="P23" s="32">
        <f>ROUND(O25/O24,3)*100</f>
        <v>97.899999999999991</v>
      </c>
      <c r="Q23" s="36">
        <f t="shared" ref="Q23:Q28" si="9">ROUND(O23/L23*100,1)</f>
        <v>101.3</v>
      </c>
      <c r="R23" s="31">
        <v>3218493000</v>
      </c>
      <c r="S23" s="37">
        <f>ROUND(R25/R24,3)*100</f>
        <v>97.899999999999991</v>
      </c>
      <c r="T23" s="33">
        <f t="shared" ref="T23:T28" si="10">ROUND(R23/O23*100,1)</f>
        <v>98.1</v>
      </c>
      <c r="U23" s="38">
        <v>3241312000</v>
      </c>
      <c r="V23" s="37">
        <f>ROUND(U25/U24,3)*100</f>
        <v>98.8</v>
      </c>
      <c r="W23" s="39">
        <f t="shared" ref="W23:W28" si="11">ROUND(U23/R23*100,1)</f>
        <v>100.7</v>
      </c>
    </row>
    <row r="24" spans="1:23" ht="20.100000000000001" customHeight="1" x14ac:dyDescent="0.15">
      <c r="A24" s="29"/>
      <c r="B24" s="40" t="s">
        <v>19</v>
      </c>
      <c r="C24" s="41">
        <v>3203120128</v>
      </c>
      <c r="D24" s="42"/>
      <c r="E24" s="43">
        <v>101.1</v>
      </c>
      <c r="F24" s="41">
        <v>3272700049</v>
      </c>
      <c r="G24" s="44"/>
      <c r="H24" s="43">
        <f t="shared" si="6"/>
        <v>102.2</v>
      </c>
      <c r="I24" s="41">
        <v>3272133688</v>
      </c>
      <c r="J24" s="42"/>
      <c r="K24" s="43">
        <f t="shared" si="7"/>
        <v>100</v>
      </c>
      <c r="L24" s="41">
        <v>3326942998</v>
      </c>
      <c r="M24" s="42"/>
      <c r="N24" s="43">
        <f t="shared" si="8"/>
        <v>101.7</v>
      </c>
      <c r="O24" s="41">
        <v>3365026569</v>
      </c>
      <c r="P24" s="42"/>
      <c r="Q24" s="45">
        <f t="shared" si="9"/>
        <v>101.1</v>
      </c>
      <c r="R24" s="41">
        <v>3289606519</v>
      </c>
      <c r="S24" s="37"/>
      <c r="T24" s="43">
        <f t="shared" si="10"/>
        <v>97.8</v>
      </c>
      <c r="U24" s="46">
        <v>3285911650</v>
      </c>
      <c r="V24" s="37"/>
      <c r="W24" s="47">
        <f t="shared" si="11"/>
        <v>99.9</v>
      </c>
    </row>
    <row r="25" spans="1:23" ht="20.100000000000001" customHeight="1" x14ac:dyDescent="0.15">
      <c r="A25" s="29"/>
      <c r="B25" s="48" t="s">
        <v>20</v>
      </c>
      <c r="C25" s="49">
        <v>3112002523</v>
      </c>
      <c r="D25" s="50"/>
      <c r="E25" s="51">
        <v>101.3</v>
      </c>
      <c r="F25" s="49">
        <v>3197506715</v>
      </c>
      <c r="G25" s="52"/>
      <c r="H25" s="53">
        <f t="shared" si="6"/>
        <v>102.7</v>
      </c>
      <c r="I25" s="49">
        <v>3199016273</v>
      </c>
      <c r="J25" s="50"/>
      <c r="K25" s="53">
        <f t="shared" si="7"/>
        <v>100</v>
      </c>
      <c r="L25" s="49">
        <v>3244145974</v>
      </c>
      <c r="M25" s="50"/>
      <c r="N25" s="53">
        <f t="shared" si="8"/>
        <v>101.4</v>
      </c>
      <c r="O25" s="49">
        <v>3293923706</v>
      </c>
      <c r="P25" s="50"/>
      <c r="Q25" s="54">
        <f t="shared" si="9"/>
        <v>101.5</v>
      </c>
      <c r="R25" s="49">
        <v>3220820710</v>
      </c>
      <c r="S25" s="37"/>
      <c r="T25" s="53">
        <f t="shared" si="10"/>
        <v>97.8</v>
      </c>
      <c r="U25" s="55">
        <v>3244883889</v>
      </c>
      <c r="V25" s="37"/>
      <c r="W25" s="56">
        <f t="shared" si="11"/>
        <v>100.7</v>
      </c>
    </row>
    <row r="26" spans="1:23" ht="20.100000000000001" customHeight="1" x14ac:dyDescent="0.15">
      <c r="A26" s="57" t="s">
        <v>30</v>
      </c>
      <c r="B26" s="30" t="s">
        <v>18</v>
      </c>
      <c r="C26" s="31">
        <v>42311482000</v>
      </c>
      <c r="D26" s="32">
        <f>ROUND(C28/C27,3)*100</f>
        <v>96.6</v>
      </c>
      <c r="E26" s="33">
        <v>100.2</v>
      </c>
      <c r="F26" s="31">
        <v>42985652000</v>
      </c>
      <c r="G26" s="34">
        <f>ROUND(F28/F27,3)*100</f>
        <v>97.399999999999991</v>
      </c>
      <c r="H26" s="33">
        <f t="shared" si="6"/>
        <v>101.6</v>
      </c>
      <c r="I26" s="31">
        <v>43775906000</v>
      </c>
      <c r="J26" s="32">
        <f>ROUND(I28/I27,3)*100</f>
        <v>97.8</v>
      </c>
      <c r="K26" s="33">
        <f t="shared" si="7"/>
        <v>101.8</v>
      </c>
      <c r="L26" s="31">
        <v>43559232000</v>
      </c>
      <c r="M26" s="32">
        <f>ROUND(L28/L27,3)*100</f>
        <v>97.8</v>
      </c>
      <c r="N26" s="33">
        <f t="shared" si="8"/>
        <v>99.5</v>
      </c>
      <c r="O26" s="31">
        <f>SUM(O5,O8,O11,O14,O17,O20,O23)</f>
        <v>44474801000</v>
      </c>
      <c r="P26" s="32">
        <f>ROUND(O28/O27,3)*100</f>
        <v>98.3</v>
      </c>
      <c r="Q26" s="36">
        <f t="shared" si="9"/>
        <v>102.1</v>
      </c>
      <c r="R26" s="31">
        <f>SUM(R5,R8,R11,R14,R17,R20,R23)</f>
        <v>43808120000</v>
      </c>
      <c r="S26" s="37">
        <f>ROUND(R28/R27,3)*100</f>
        <v>98.4</v>
      </c>
      <c r="T26" s="33">
        <f t="shared" si="10"/>
        <v>98.5</v>
      </c>
      <c r="U26" s="38">
        <f>SUM(U5,U8,U11,U14,U17,U20,U23)</f>
        <v>47577764000</v>
      </c>
      <c r="V26" s="37">
        <f>ROUND(U28/U27,3)*100</f>
        <v>98.9</v>
      </c>
      <c r="W26" s="39">
        <f t="shared" si="11"/>
        <v>108.6</v>
      </c>
    </row>
    <row r="27" spans="1:23" ht="20.100000000000001" customHeight="1" x14ac:dyDescent="0.15">
      <c r="A27" s="29"/>
      <c r="B27" s="84" t="s">
        <v>19</v>
      </c>
      <c r="C27" s="41">
        <v>45907469420</v>
      </c>
      <c r="D27" s="42"/>
      <c r="E27" s="43">
        <v>104.9</v>
      </c>
      <c r="F27" s="41">
        <v>47830739353</v>
      </c>
      <c r="G27" s="44"/>
      <c r="H27" s="43">
        <f t="shared" si="6"/>
        <v>104.2</v>
      </c>
      <c r="I27" s="41">
        <v>47265039908</v>
      </c>
      <c r="J27" s="42"/>
      <c r="K27" s="43">
        <f t="shared" si="7"/>
        <v>98.8</v>
      </c>
      <c r="L27" s="41">
        <v>45726179101</v>
      </c>
      <c r="M27" s="42"/>
      <c r="N27" s="43">
        <f t="shared" si="8"/>
        <v>96.7</v>
      </c>
      <c r="O27" s="41">
        <f>SUM(O6,O9,O12,O15,O18,O21,O24)</f>
        <v>46543662470</v>
      </c>
      <c r="P27" s="42"/>
      <c r="Q27" s="45">
        <f t="shared" si="9"/>
        <v>101.8</v>
      </c>
      <c r="R27" s="41">
        <f>SUM(R6,R9,R12,R15,R18,R21,R24)</f>
        <v>45077895229</v>
      </c>
      <c r="S27" s="37"/>
      <c r="T27" s="43">
        <f t="shared" si="10"/>
        <v>96.9</v>
      </c>
      <c r="U27" s="46">
        <f>SUM(U6,U9,U12,U15,U18,U21,U24)</f>
        <v>49159888953</v>
      </c>
      <c r="V27" s="37"/>
      <c r="W27" s="47">
        <f t="shared" si="11"/>
        <v>109.1</v>
      </c>
    </row>
    <row r="28" spans="1:23" ht="20.100000000000001" customHeight="1" x14ac:dyDescent="0.15">
      <c r="A28" s="29"/>
      <c r="B28" s="48" t="s">
        <v>20</v>
      </c>
      <c r="C28" s="49">
        <v>44349476512</v>
      </c>
      <c r="D28" s="50"/>
      <c r="E28" s="51">
        <v>105.6</v>
      </c>
      <c r="F28" s="49">
        <v>46567551997</v>
      </c>
      <c r="G28" s="52"/>
      <c r="H28" s="53">
        <f t="shared" si="6"/>
        <v>105</v>
      </c>
      <c r="I28" s="41">
        <v>46203353356</v>
      </c>
      <c r="J28" s="50"/>
      <c r="K28" s="53">
        <f t="shared" si="7"/>
        <v>99.2</v>
      </c>
      <c r="L28" s="41">
        <v>44734758872</v>
      </c>
      <c r="M28" s="50"/>
      <c r="N28" s="53">
        <f t="shared" si="8"/>
        <v>96.8</v>
      </c>
      <c r="O28" s="41">
        <f>SUM(O7,O10,O13,O16,O19,O22,O25)</f>
        <v>45747560161</v>
      </c>
      <c r="P28" s="50"/>
      <c r="Q28" s="54">
        <f t="shared" si="9"/>
        <v>102.3</v>
      </c>
      <c r="R28" s="41">
        <f>SUM(R7,R10,R13,R16,R19,R22,R25)</f>
        <v>44352155850</v>
      </c>
      <c r="S28" s="37"/>
      <c r="T28" s="53">
        <f t="shared" si="10"/>
        <v>96.9</v>
      </c>
      <c r="U28" s="46">
        <f>SUM(U7,U10,U13,U16,U19,U22,U25)</f>
        <v>48605950307</v>
      </c>
      <c r="V28" s="37"/>
      <c r="W28" s="56">
        <f t="shared" si="11"/>
        <v>109.6</v>
      </c>
    </row>
    <row r="29" spans="1:23" s="94" customFormat="1" ht="20.100000000000001" customHeight="1" x14ac:dyDescent="0.15">
      <c r="A29" s="85" t="s">
        <v>31</v>
      </c>
      <c r="B29" s="86"/>
      <c r="C29" s="87">
        <v>80899118809</v>
      </c>
      <c r="D29" s="88"/>
      <c r="E29" s="89">
        <v>102</v>
      </c>
      <c r="F29" s="87">
        <v>88258314920</v>
      </c>
      <c r="G29" s="88"/>
      <c r="H29" s="89">
        <f>ROUND(F29/C29*100,1)</f>
        <v>109.1</v>
      </c>
      <c r="I29" s="87">
        <v>92643626902</v>
      </c>
      <c r="J29" s="88"/>
      <c r="K29" s="90">
        <f t="shared" si="7"/>
        <v>105</v>
      </c>
      <c r="L29" s="87">
        <v>91116310196</v>
      </c>
      <c r="M29" s="88"/>
      <c r="N29" s="90">
        <f>ROUND(L29/I29*100,2)</f>
        <v>98.35</v>
      </c>
      <c r="O29" s="87">
        <v>92688560972</v>
      </c>
      <c r="P29" s="88"/>
      <c r="Q29" s="91">
        <f>ROUND(O29/L29*100,2)</f>
        <v>101.73</v>
      </c>
      <c r="R29" s="87">
        <v>96576897976</v>
      </c>
      <c r="S29" s="88"/>
      <c r="T29" s="90">
        <f>ROUND(R29/O29*100,2)</f>
        <v>104.2</v>
      </c>
      <c r="U29" s="92">
        <v>97770890425</v>
      </c>
      <c r="V29" s="88"/>
      <c r="W29" s="93">
        <f>ROUND(U29/R29*100,2)</f>
        <v>101.24</v>
      </c>
    </row>
    <row r="30" spans="1:23" s="102" customFormat="1" ht="20.100000000000001" customHeight="1" thickBot="1" x14ac:dyDescent="0.2">
      <c r="A30" s="95" t="s">
        <v>32</v>
      </c>
      <c r="B30" s="96"/>
      <c r="C30" s="97">
        <f>ROUND(C28/C29,3)</f>
        <v>0.54800000000000004</v>
      </c>
      <c r="D30" s="98"/>
      <c r="E30" s="99"/>
      <c r="F30" s="97">
        <f>ROUND(F28/F29,3)</f>
        <v>0.52800000000000002</v>
      </c>
      <c r="G30" s="98"/>
      <c r="H30" s="99"/>
      <c r="I30" s="97">
        <f>ROUND(I28/I29,3)</f>
        <v>0.499</v>
      </c>
      <c r="J30" s="98"/>
      <c r="K30" s="99"/>
      <c r="L30" s="97">
        <f>ROUND(L28/L29,3)</f>
        <v>0.49099999999999999</v>
      </c>
      <c r="M30" s="98"/>
      <c r="N30" s="99"/>
      <c r="O30" s="97">
        <f>ROUND(O28/O29,3)</f>
        <v>0.49399999999999999</v>
      </c>
      <c r="P30" s="98"/>
      <c r="Q30" s="98"/>
      <c r="R30" s="100">
        <f>ROUND(R28/R29,3)</f>
        <v>0.45900000000000002</v>
      </c>
      <c r="S30" s="100"/>
      <c r="T30" s="100"/>
      <c r="U30" s="99">
        <f>ROUND(U28/U29,3)</f>
        <v>0.497</v>
      </c>
      <c r="V30" s="100"/>
      <c r="W30" s="101"/>
    </row>
  </sheetData>
  <mergeCells count="90">
    <mergeCell ref="R29:S29"/>
    <mergeCell ref="U29:V29"/>
    <mergeCell ref="A30:B30"/>
    <mergeCell ref="C30:E30"/>
    <mergeCell ref="F30:H30"/>
    <mergeCell ref="I30:K30"/>
    <mergeCell ref="L30:N30"/>
    <mergeCell ref="O30:Q30"/>
    <mergeCell ref="R30:T30"/>
    <mergeCell ref="U30:W30"/>
    <mergeCell ref="A29:B29"/>
    <mergeCell ref="C29:D29"/>
    <mergeCell ref="F29:G29"/>
    <mergeCell ref="I29:J29"/>
    <mergeCell ref="L29:M29"/>
    <mergeCell ref="O29:P29"/>
    <mergeCell ref="S23:S25"/>
    <mergeCell ref="V23:V25"/>
    <mergeCell ref="A26:A28"/>
    <mergeCell ref="D26:D28"/>
    <mergeCell ref="G26:G28"/>
    <mergeCell ref="J26:J28"/>
    <mergeCell ref="M26:M28"/>
    <mergeCell ref="P26:P28"/>
    <mergeCell ref="S26:S28"/>
    <mergeCell ref="V26:V28"/>
    <mergeCell ref="A23:A25"/>
    <mergeCell ref="D23:D25"/>
    <mergeCell ref="G23:G25"/>
    <mergeCell ref="J23:J25"/>
    <mergeCell ref="M23:M25"/>
    <mergeCell ref="P23:P25"/>
    <mergeCell ref="S17:S19"/>
    <mergeCell ref="V17:V19"/>
    <mergeCell ref="A20:A22"/>
    <mergeCell ref="D20:D22"/>
    <mergeCell ref="G20:G22"/>
    <mergeCell ref="J20:J22"/>
    <mergeCell ref="M20:M22"/>
    <mergeCell ref="P20:P22"/>
    <mergeCell ref="S20:S22"/>
    <mergeCell ref="V20:V22"/>
    <mergeCell ref="A17:A19"/>
    <mergeCell ref="D17:D19"/>
    <mergeCell ref="G17:G19"/>
    <mergeCell ref="J17:J19"/>
    <mergeCell ref="M17:M19"/>
    <mergeCell ref="P17:P19"/>
    <mergeCell ref="S11:S13"/>
    <mergeCell ref="V11:V13"/>
    <mergeCell ref="A14:A16"/>
    <mergeCell ref="D14:D16"/>
    <mergeCell ref="G14:G16"/>
    <mergeCell ref="J14:J16"/>
    <mergeCell ref="M14:M16"/>
    <mergeCell ref="P14:P16"/>
    <mergeCell ref="S14:S16"/>
    <mergeCell ref="V14:V16"/>
    <mergeCell ref="A11:A13"/>
    <mergeCell ref="D11:D13"/>
    <mergeCell ref="G11:G13"/>
    <mergeCell ref="J11:J13"/>
    <mergeCell ref="M11:M13"/>
    <mergeCell ref="P11:P13"/>
    <mergeCell ref="S5:S7"/>
    <mergeCell ref="V5:V7"/>
    <mergeCell ref="A8:A10"/>
    <mergeCell ref="D8:D10"/>
    <mergeCell ref="G8:G10"/>
    <mergeCell ref="J8:J10"/>
    <mergeCell ref="M8:M10"/>
    <mergeCell ref="P8:P10"/>
    <mergeCell ref="S8:S10"/>
    <mergeCell ref="V8:V10"/>
    <mergeCell ref="O2:Q2"/>
    <mergeCell ref="R2:T2"/>
    <mergeCell ref="U2:W2"/>
    <mergeCell ref="A3:B4"/>
    <mergeCell ref="A5:A7"/>
    <mergeCell ref="D5:D7"/>
    <mergeCell ref="G5:G7"/>
    <mergeCell ref="J5:J7"/>
    <mergeCell ref="M5:M7"/>
    <mergeCell ref="P5:P7"/>
    <mergeCell ref="A1:F1"/>
    <mergeCell ref="A2:B2"/>
    <mergeCell ref="C2:E2"/>
    <mergeCell ref="F2:H2"/>
    <mergeCell ref="I2:K2"/>
    <mergeCell ref="L2:N2"/>
  </mergeCells>
  <phoneticPr fontId="3"/>
  <pageMargins left="0.55118110236220474" right="0.19685039370078741" top="0.82677165354330717" bottom="0.59055118110236227" header="0.51181102362204722" footer="0.51181102362204722"/>
  <pageSetup paperSize="9" scale="92" pageOrder="overThenDown" orientation="portrait" r:id="rId1"/>
  <headerFooter alignWithMargins="0"/>
  <colBreaks count="1" manualBreakCount="1">
    <brk id="11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市税の年度別予算額・調定額・収入額等</vt:lpstr>
      <vt:lpstr>市税の年度別予算額・調定額・収入額等!Print_Area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oatmp104</dc:creator>
  <cp:lastModifiedBy>oatmp104</cp:lastModifiedBy>
  <dcterms:created xsi:type="dcterms:W3CDTF">2020-11-10T02:28:23Z</dcterms:created>
  <dcterms:modified xsi:type="dcterms:W3CDTF">2020-11-10T02:30:29Z</dcterms:modified>
</cp:coreProperties>
</file>