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99A3A8E-7731-4D87-B35B-FC890093A16E}" xr6:coauthVersionLast="47" xr6:coauthVersionMax="47" xr10:uidLastSave="{00000000-0000-0000-0000-000000000000}"/>
  <bookViews>
    <workbookView xWindow="-105" yWindow="-16320" windowWidth="29040" windowHeight="15720" tabRatio="652" xr2:uid="{00000000-000D-0000-FFFF-FFFF00000000}"/>
  </bookViews>
  <sheets>
    <sheet name="有形固定資産 (千円単位) " sheetId="13" r:id="rId1"/>
  </sheets>
  <definedNames>
    <definedName name="AS2DocOpenMode" hidden="1">"AS2DocumentEdit"</definedName>
    <definedName name="_xlnm.Print_Area" localSheetId="0">'有形固定資産 (千円単位) '!$A$1:$S$54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F26" i="13"/>
  <c r="D26" i="13"/>
  <c r="R49" i="13"/>
  <c r="J24" i="13"/>
  <c r="P24" i="13" s="1"/>
  <c r="J10" i="13" l="1"/>
  <c r="J11" i="13"/>
  <c r="J12" i="13"/>
  <c r="J13" i="13"/>
  <c r="J14" i="13"/>
  <c r="J15" i="13"/>
  <c r="J16" i="13"/>
  <c r="R50" i="13" l="1"/>
  <c r="R48" i="13"/>
  <c r="R47" i="13"/>
  <c r="R46" i="13"/>
  <c r="R45" i="13"/>
  <c r="R44" i="13"/>
  <c r="P43" i="13"/>
  <c r="N43" i="13"/>
  <c r="L43" i="13"/>
  <c r="J43" i="13"/>
  <c r="H43" i="13"/>
  <c r="F43" i="13"/>
  <c r="D43" i="13"/>
  <c r="R42" i="13"/>
  <c r="R41" i="13"/>
  <c r="R40" i="13"/>
  <c r="R39" i="13"/>
  <c r="R38" i="13"/>
  <c r="R37" i="13"/>
  <c r="R36" i="13"/>
  <c r="R35" i="13"/>
  <c r="R34" i="13"/>
  <c r="P33" i="13"/>
  <c r="N33" i="13"/>
  <c r="N51" i="13" s="1"/>
  <c r="L33" i="13"/>
  <c r="J33" i="13"/>
  <c r="J51" i="13" s="1"/>
  <c r="H33" i="13"/>
  <c r="H51" i="13" s="1"/>
  <c r="F33" i="13"/>
  <c r="F51" i="13" s="1"/>
  <c r="D33" i="13"/>
  <c r="D51" i="13" s="1"/>
  <c r="J25" i="13"/>
  <c r="J23" i="13"/>
  <c r="P23" i="13" s="1"/>
  <c r="J22" i="13"/>
  <c r="P22" i="13" s="1"/>
  <c r="J21" i="13"/>
  <c r="P21" i="13" s="1"/>
  <c r="J20" i="13"/>
  <c r="P20" i="13" s="1"/>
  <c r="J19" i="13"/>
  <c r="P19" i="13" s="1"/>
  <c r="N18" i="13"/>
  <c r="L18" i="13"/>
  <c r="H18" i="13"/>
  <c r="F18" i="13"/>
  <c r="D18" i="13"/>
  <c r="J17" i="13"/>
  <c r="P17" i="13" s="1"/>
  <c r="P16" i="13"/>
  <c r="P15" i="13"/>
  <c r="P14" i="13"/>
  <c r="P13" i="13"/>
  <c r="P12" i="13"/>
  <c r="P11" i="13"/>
  <c r="P10" i="13"/>
  <c r="J9" i="13"/>
  <c r="N8" i="13"/>
  <c r="L8" i="13"/>
  <c r="H8" i="13"/>
  <c r="F8" i="13"/>
  <c r="D8" i="13"/>
  <c r="N26" i="13" l="1"/>
  <c r="L26" i="13"/>
  <c r="P25" i="13"/>
  <c r="J26" i="13"/>
  <c r="P51" i="13"/>
  <c r="L51" i="13"/>
  <c r="J8" i="13"/>
  <c r="R43" i="13"/>
  <c r="J18" i="13"/>
  <c r="P18" i="13" s="1"/>
  <c r="P9" i="13"/>
  <c r="P8" i="13"/>
  <c r="R33" i="13"/>
  <c r="R51" i="13" l="1"/>
  <c r="P26" i="13"/>
</calcChain>
</file>

<file path=xl/sharedStrings.xml><?xml version="1.0" encoding="utf-8"?>
<sst xmlns="http://schemas.openxmlformats.org/spreadsheetml/2006/main" count="63" uniqueCount="40">
  <si>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</si>
  <si>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</si>
  <si>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附属明細書</t>
    <rPh sb="0" eb="2">
      <t>フゾク</t>
    </rPh>
    <rPh sb="2" eb="5">
      <t>メイサイショ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</si>
  <si>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</si>
  <si>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</si>
  <si>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</si>
  <si>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</si>
  <si>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</si>
  <si>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</si>
  <si>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</si>
  <si>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</si>
  <si>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</si>
  <si>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</si>
  <si>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</si>
  <si>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</si>
  <si>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9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</si>
  <si>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</si>
  <si>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</si>
  <si>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9"/>
  </si>
  <si>
    <t>　　浮標等</t>
    <rPh sb="2" eb="4">
      <t>フヒョウ</t>
    </rPh>
    <rPh sb="4" eb="5">
      <t>ナド</t>
    </rPh>
    <phoneticPr fontId="9"/>
  </si>
  <si>
    <t>　　航空機</t>
    <rPh sb="2" eb="5">
      <t>コウクウキ</t>
    </rPh>
    <phoneticPr fontId="9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</si>
  <si>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</si>
  <si>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9"/>
  </si>
  <si>
    <t xml:space="preserve"> インフラ資産</t>
    <rPh sb="5" eb="7">
      <t>シサン</t>
    </rPh>
    <phoneticPr fontId="9"/>
  </si>
  <si>
    <t>　　土地</t>
    <rPh sb="2" eb="4">
      <t>トチ</t>
    </rPh>
    <phoneticPr fontId="2"/>
  </si>
  <si>
    <t>　　建物</t>
    <rPh sb="2" eb="4">
      <t>タテモノ</t>
    </rPh>
    <phoneticPr fontId="9"/>
  </si>
  <si>
    <t xml:space="preserve"> 物品</t>
    <rPh sb="1" eb="3">
      <t>ブッピン</t>
    </rPh>
    <phoneticPr fontId="2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</si>
  <si>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</si>
  <si>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</si>
  <si>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</si>
  <si>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</si>
  <si>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</si>
  <si>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</si>
  <si>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</si>
  <si>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</si>
  <si>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</si>
  <si>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（単位：千円）</t>
    <rPh sb="1" eb="3">
      <t>タンイ</t>
    </rPh>
    <rPh sb="4" eb="5">
      <t>セン</t>
    </rPh>
    <rPh sb="5" eb="6">
      <t>エン</t>
    </rPh>
    <phoneticPr fontId="9"/>
  </si>
  <si>
    <t>（単位：千円）</t>
    <rPh sb="1" eb="3">
      <t>タンイ</t>
    </rPh>
    <rPh sb="4" eb="6">
      <t>センエン</t>
    </rPh>
    <phoneticPr fontId="9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</si>
  <si>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9"/>
  </si>
  <si>
    <t xml:space="preserve"> 所有外管理資産</t>
    <rPh sb="1" eb="8">
      <t>ショユウガイカンリシサン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</si>
</sst>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#,##0.000;[Red]\-#,##0.000"/>
    <numFmt numFmtId="182" formatCode="0.000000"/>
    <numFmt numFmtId="183" formatCode="#,##0,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6">
      <alignment horizontal="center" vertical="center"/>
    </xf>
    <xf numFmtId="177" fontId="14" fillId="0" borderId="0">
      <alignment vertical="top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top"/>
    </xf>
    <xf numFmtId="180" fontId="14" fillId="0" borderId="0" applyFont="0" applyFill="0" applyBorder="0" applyAlignment="0" applyProtection="0"/>
    <xf numFmtId="0" fontId="3" fillId="0" borderId="0" applyFill="0" applyBorder="0" applyProtection="0"/>
    <xf numFmtId="0" fontId="15" fillId="0" borderId="0" applyNumberFormat="0" applyFont="0" applyFill="0" applyBorder="0">
      <alignment horizontal="left" vertical="top" wrapText="1"/>
    </xf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14" applyFont="1">
      <alignment vertical="center"/>
    </xf>
    <xf numFmtId="38" fontId="0" fillId="0" borderId="0" xfId="0" applyNumberFormat="1">
      <alignment vertical="center"/>
    </xf>
    <xf numFmtId="0" fontId="17" fillId="0" borderId="1" xfId="0" applyFont="1" applyBorder="1" applyAlignment="1">
      <alignment horizontal="center" vertical="center"/>
    </xf>
    <xf numFmtId="38" fontId="17" fillId="0" borderId="1" xfId="14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4" fillId="0" borderId="3" xfId="1" applyFont="1" applyBorder="1">
      <alignment vertical="center"/>
    </xf>
    <xf numFmtId="0" fontId="6" fillId="0" borderId="3" xfId="1" applyFont="1" applyBorder="1">
      <alignment vertical="center"/>
    </xf>
    <xf numFmtId="0" fontId="17" fillId="0" borderId="0" xfId="0" applyFont="1" applyAlignment="1">
      <alignment horizontal="right" vertical="center"/>
    </xf>
    <xf numFmtId="0" fontId="19" fillId="0" borderId="3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0" xfId="0" applyFont="1" applyAlignment="1">
      <alignment horizontal="center" vertical="center"/>
    </xf>
    <xf numFmtId="38" fontId="0" fillId="2" borderId="0" xfId="14" applyFont="1" applyFill="1">
      <alignment vertical="center"/>
    </xf>
    <xf numFmtId="38" fontId="0" fillId="0" borderId="0" xfId="14" applyFont="1" applyBorder="1">
      <alignment vertical="center"/>
    </xf>
    <xf numFmtId="38" fontId="21" fillId="0" borderId="0" xfId="14" applyFont="1">
      <alignment vertical="center"/>
    </xf>
    <xf numFmtId="181" fontId="17" fillId="0" borderId="1" xfId="14" applyNumberFormat="1" applyFont="1" applyFill="1" applyBorder="1" applyAlignment="1">
      <alignment vertical="center"/>
    </xf>
    <xf numFmtId="181" fontId="0" fillId="0" borderId="0" xfId="0" applyNumberFormat="1">
      <alignment vertical="center"/>
    </xf>
    <xf numFmtId="181" fontId="0" fillId="0" borderId="0" xfId="14" applyNumberFormat="1" applyFont="1">
      <alignment vertical="center"/>
    </xf>
    <xf numFmtId="182" fontId="0" fillId="0" borderId="0" xfId="0" applyNumberForma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83" fontId="5" fillId="0" borderId="5" xfId="1" applyNumberFormat="1" applyFont="1" applyBorder="1" applyAlignment="1">
      <alignment vertical="center" wrapText="1"/>
    </xf>
    <xf numFmtId="183" fontId="5" fillId="0" borderId="5" xfId="1" applyNumberFormat="1" applyFont="1" applyBorder="1">
      <alignment vertical="center"/>
    </xf>
    <xf numFmtId="0" fontId="17" fillId="0" borderId="5" xfId="0" applyFont="1" applyBorder="1" applyAlignment="1">
      <alignment horizontal="left" vertical="center"/>
    </xf>
    <xf numFmtId="183" fontId="5" fillId="0" borderId="2" xfId="1" applyNumberFormat="1" applyFont="1" applyBorder="1" applyAlignment="1">
      <alignment vertical="center" wrapText="1"/>
    </xf>
    <xf numFmtId="183" fontId="5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15">
    <cellStyle name="パーセント()" xfId="4" xr:uid="{00000000-0005-0000-0000-000000000000}"/>
    <cellStyle name="パーセント(0.00)" xfId="5" xr:uid="{00000000-0005-0000-0000-000001000000}"/>
    <cellStyle name="パーセント[0.00]" xfId="6" xr:uid="{00000000-0005-0000-0000-000002000000}"/>
    <cellStyle name="桁区切り" xfId="14" builtinId="6"/>
    <cellStyle name="桁区切り 2" xfId="9" xr:uid="{00000000-0005-0000-0000-000004000000}"/>
    <cellStyle name="桁区切り 3" xfId="12" xr:uid="{00000000-0005-0000-0000-000005000000}"/>
    <cellStyle name="見出し１" xfId="7" xr:uid="{00000000-0005-0000-0000-000006000000}"/>
    <cellStyle name="折り返し" xfId="8" xr:uid="{00000000-0005-0000-0000-000007000000}"/>
    <cellStyle name="標準" xfId="0" builtinId="0"/>
    <cellStyle name="標準 2" xfId="1" xr:uid="{00000000-0005-0000-0000-000009000000}"/>
    <cellStyle name="標準 2 2" xfId="10" xr:uid="{00000000-0005-0000-0000-00000A000000}"/>
    <cellStyle name="標準 2 3" xfId="11" xr:uid="{00000000-0005-0000-0000-00000B000000}"/>
    <cellStyle name="標準 2 4" xfId="13" xr:uid="{00000000-0005-0000-0000-00000C000000}"/>
    <cellStyle name="標準 3" xfId="3" xr:uid="{00000000-0005-0000-0000-00000D000000}"/>
    <cellStyle name="標準１" xfId="2" xr:uid="{00000000-0005-0000-0000-00000E000000}"/>
  </cellStyles>
  <dxfs count="2">
    <dxf>
      <numFmt numFmtId="184" formatCode="\-"/>
    </dxf>
    <dxf>
      <numFmt numFmtId="18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view="pageBreakPreview" zoomScaleNormal="100" zoomScaleSheetLayoutView="100" workbookViewId="0">
      <selection sqref="A1:E1"/>
    </sheetView>
  </sheetViews>
  <sheetFormatPr defaultRowHeight="13.2" x14ac:dyDescent="0.2"/>
  <cols>
    <col min="1" max="1" width="0.88671875" customWidth="1"/>
    <col min="2" max="2" width="3.77734375" customWidth="1"/>
    <col min="3" max="3" width="16.77734375" customWidth="1"/>
    <col min="4" max="17" width="7.109375" customWidth="1"/>
    <col min="18" max="18" width="13.6640625" customWidth="1"/>
    <col min="19" max="19" width="6.44140625" customWidth="1"/>
    <col min="20" max="20" width="16.21875" style="3" customWidth="1"/>
    <col min="21" max="21" width="14.44140625" style="3" customWidth="1"/>
    <col min="22" max="22" width="6.33203125" customWidth="1"/>
    <col min="23" max="23" width="14.44140625" customWidth="1"/>
    <col min="24" max="24" width="3.6640625" customWidth="1"/>
    <col min="25" max="25" width="12.21875" customWidth="1"/>
  </cols>
  <sheetData>
    <row r="1" spans="1:21" ht="18.75" customHeight="1" x14ac:dyDescent="0.2">
      <c r="A1" s="51" t="s">
        <v>1</v>
      </c>
      <c r="B1" s="52"/>
      <c r="C1" s="52"/>
      <c r="D1" s="52"/>
      <c r="E1" s="52"/>
    </row>
    <row r="2" spans="1:21" ht="24.75" customHeight="1" x14ac:dyDescent="0.2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1" ht="19.5" customHeight="1" x14ac:dyDescent="0.2">
      <c r="A3" s="51" t="s">
        <v>3</v>
      </c>
      <c r="B3" s="52"/>
      <c r="C3" s="52"/>
      <c r="D3" s="52"/>
      <c r="E3" s="52"/>
      <c r="F3" s="52"/>
      <c r="G3" s="52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6.5" customHeight="1" x14ac:dyDescent="0.2">
      <c r="A4" s="54" t="s">
        <v>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1" ht="1.5" customHeight="1" x14ac:dyDescent="0.2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1" ht="20.25" customHeight="1" x14ac:dyDescent="0.2">
      <c r="B6" s="16" t="s">
        <v>5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5" t="s">
        <v>36</v>
      </c>
      <c r="R6" s="18"/>
    </row>
    <row r="7" spans="1:21" ht="37.5" customHeight="1" x14ac:dyDescent="0.2">
      <c r="B7" s="48" t="s">
        <v>6</v>
      </c>
      <c r="C7" s="48"/>
      <c r="D7" s="57" t="s">
        <v>7</v>
      </c>
      <c r="E7" s="58"/>
      <c r="F7" s="57" t="s">
        <v>8</v>
      </c>
      <c r="G7" s="58"/>
      <c r="H7" s="57" t="s">
        <v>9</v>
      </c>
      <c r="I7" s="58"/>
      <c r="J7" s="57" t="s">
        <v>10</v>
      </c>
      <c r="K7" s="58"/>
      <c r="L7" s="57" t="s">
        <v>11</v>
      </c>
      <c r="M7" s="58"/>
      <c r="N7" s="57" t="s">
        <v>12</v>
      </c>
      <c r="O7" s="58"/>
      <c r="P7" s="59" t="s">
        <v>38</v>
      </c>
      <c r="Q7" s="60"/>
      <c r="R7" s="5"/>
    </row>
    <row r="8" spans="1:21" ht="14.1" customHeight="1" x14ac:dyDescent="0.2">
      <c r="B8" s="39" t="s">
        <v>13</v>
      </c>
      <c r="C8" s="39"/>
      <c r="D8" s="31">
        <f>SUM(D9:E17)</f>
        <v>231518813713</v>
      </c>
      <c r="E8" s="32"/>
      <c r="F8" s="31">
        <f>SUM(F9:G17)</f>
        <v>2602139602</v>
      </c>
      <c r="G8" s="32"/>
      <c r="H8" s="31">
        <f>SUM(H9:I17)</f>
        <v>143786800</v>
      </c>
      <c r="I8" s="32"/>
      <c r="J8" s="31">
        <f>SUM(J9:K17)</f>
        <v>233977166515</v>
      </c>
      <c r="K8" s="32"/>
      <c r="L8" s="31">
        <f t="shared" ref="L8" si="0">SUM(L9:M17)</f>
        <v>80215711369</v>
      </c>
      <c r="M8" s="32"/>
      <c r="N8" s="31">
        <f>SUM(N9:O17)</f>
        <v>2858497272</v>
      </c>
      <c r="O8" s="32"/>
      <c r="P8" s="31">
        <f>J8-L8</f>
        <v>153761455146</v>
      </c>
      <c r="Q8" s="32"/>
      <c r="R8" s="6"/>
      <c r="T8" s="19"/>
      <c r="U8" s="21"/>
    </row>
    <row r="9" spans="1:21" ht="14.1" customHeight="1" x14ac:dyDescent="0.2">
      <c r="B9" s="39" t="s">
        <v>14</v>
      </c>
      <c r="C9" s="39"/>
      <c r="D9" s="31">
        <v>103411094851</v>
      </c>
      <c r="E9" s="32"/>
      <c r="F9" s="31">
        <v>190366770</v>
      </c>
      <c r="G9" s="32"/>
      <c r="H9" s="31">
        <v>0</v>
      </c>
      <c r="I9" s="32"/>
      <c r="J9" s="31">
        <f>D9+F9-H9</f>
        <v>103601461621</v>
      </c>
      <c r="K9" s="32"/>
      <c r="L9" s="31">
        <v>0</v>
      </c>
      <c r="M9" s="32"/>
      <c r="N9" s="31">
        <v>0</v>
      </c>
      <c r="O9" s="32"/>
      <c r="P9" s="31">
        <f>J9-L9</f>
        <v>103601461621</v>
      </c>
      <c r="Q9" s="32"/>
      <c r="R9" s="6"/>
    </row>
    <row r="10" spans="1:21" ht="14.1" customHeight="1" x14ac:dyDescent="0.2">
      <c r="B10" s="33" t="s">
        <v>15</v>
      </c>
      <c r="C10" s="33"/>
      <c r="D10" s="31">
        <v>0</v>
      </c>
      <c r="E10" s="32"/>
      <c r="F10" s="31">
        <v>0</v>
      </c>
      <c r="G10" s="32"/>
      <c r="H10" s="31">
        <v>0</v>
      </c>
      <c r="I10" s="32"/>
      <c r="J10" s="31">
        <f t="shared" ref="J10:J22" si="1">D10+F10-H10</f>
        <v>0</v>
      </c>
      <c r="K10" s="32"/>
      <c r="L10" s="31">
        <v>0</v>
      </c>
      <c r="M10" s="32"/>
      <c r="N10" s="31">
        <v>0</v>
      </c>
      <c r="O10" s="32"/>
      <c r="P10" s="31">
        <f t="shared" ref="P10:P22" si="2">J10-L10</f>
        <v>0</v>
      </c>
      <c r="Q10" s="32"/>
      <c r="R10" s="6"/>
    </row>
    <row r="11" spans="1:21" ht="14.1" customHeight="1" x14ac:dyDescent="0.2">
      <c r="B11" s="33" t="s">
        <v>16</v>
      </c>
      <c r="C11" s="33"/>
      <c r="D11" s="31">
        <v>116362257890</v>
      </c>
      <c r="E11" s="32"/>
      <c r="F11" s="31">
        <v>1339469914</v>
      </c>
      <c r="G11" s="32"/>
      <c r="H11" s="31">
        <v>126076800</v>
      </c>
      <c r="I11" s="32"/>
      <c r="J11" s="31">
        <f>D11+F11-H11</f>
        <v>117575651004</v>
      </c>
      <c r="K11" s="32"/>
      <c r="L11" s="31">
        <v>71322908627</v>
      </c>
      <c r="M11" s="32"/>
      <c r="N11" s="31">
        <v>2621246684</v>
      </c>
      <c r="O11" s="32"/>
      <c r="P11" s="31">
        <f>J11-L11</f>
        <v>46252742377</v>
      </c>
      <c r="Q11" s="32"/>
      <c r="R11" s="6"/>
    </row>
    <row r="12" spans="1:21" ht="14.1" customHeight="1" x14ac:dyDescent="0.2">
      <c r="B12" s="39" t="s">
        <v>17</v>
      </c>
      <c r="C12" s="39"/>
      <c r="D12" s="31">
        <v>11517011021</v>
      </c>
      <c r="E12" s="32"/>
      <c r="F12" s="31">
        <v>674816218</v>
      </c>
      <c r="G12" s="32"/>
      <c r="H12" s="31">
        <v>0</v>
      </c>
      <c r="I12" s="32"/>
      <c r="J12" s="31">
        <f>D12+F12-H12</f>
        <v>12191827239</v>
      </c>
      <c r="K12" s="32"/>
      <c r="L12" s="31">
        <v>8892802742</v>
      </c>
      <c r="M12" s="32"/>
      <c r="N12" s="31">
        <v>237250588</v>
      </c>
      <c r="O12" s="32"/>
      <c r="P12" s="31">
        <f>J12-L12</f>
        <v>3299024497</v>
      </c>
      <c r="Q12" s="32"/>
      <c r="R12" s="6"/>
    </row>
    <row r="13" spans="1:21" ht="14.1" customHeight="1" x14ac:dyDescent="0.2">
      <c r="B13" s="33" t="s">
        <v>18</v>
      </c>
      <c r="C13" s="33"/>
      <c r="D13" s="31">
        <v>0</v>
      </c>
      <c r="E13" s="32"/>
      <c r="F13" s="31">
        <v>0</v>
      </c>
      <c r="G13" s="32"/>
      <c r="H13" s="31">
        <v>0</v>
      </c>
      <c r="I13" s="32"/>
      <c r="J13" s="31">
        <f t="shared" si="1"/>
        <v>0</v>
      </c>
      <c r="K13" s="32"/>
      <c r="L13" s="31">
        <v>0</v>
      </c>
      <c r="M13" s="32"/>
      <c r="N13" s="31">
        <v>0</v>
      </c>
      <c r="O13" s="32"/>
      <c r="P13" s="31">
        <f t="shared" si="2"/>
        <v>0</v>
      </c>
      <c r="Q13" s="32"/>
      <c r="R13" s="6"/>
    </row>
    <row r="14" spans="1:21" ht="14.1" customHeight="1" x14ac:dyDescent="0.2">
      <c r="B14" s="39" t="s">
        <v>19</v>
      </c>
      <c r="C14" s="39"/>
      <c r="D14" s="31">
        <v>0</v>
      </c>
      <c r="E14" s="32"/>
      <c r="F14" s="31">
        <v>0</v>
      </c>
      <c r="G14" s="32"/>
      <c r="H14" s="31">
        <v>0</v>
      </c>
      <c r="I14" s="32"/>
      <c r="J14" s="31">
        <f t="shared" si="1"/>
        <v>0</v>
      </c>
      <c r="K14" s="32"/>
      <c r="L14" s="31">
        <v>0</v>
      </c>
      <c r="M14" s="32"/>
      <c r="N14" s="31">
        <v>0</v>
      </c>
      <c r="O14" s="32"/>
      <c r="P14" s="31">
        <f t="shared" si="2"/>
        <v>0</v>
      </c>
      <c r="Q14" s="32"/>
      <c r="R14" s="6"/>
    </row>
    <row r="15" spans="1:21" ht="14.1" customHeight="1" x14ac:dyDescent="0.2">
      <c r="B15" s="33" t="s">
        <v>20</v>
      </c>
      <c r="C15" s="33"/>
      <c r="D15" s="31">
        <v>0</v>
      </c>
      <c r="E15" s="32"/>
      <c r="F15" s="31">
        <v>0</v>
      </c>
      <c r="G15" s="32"/>
      <c r="H15" s="31">
        <v>0</v>
      </c>
      <c r="I15" s="32"/>
      <c r="J15" s="31">
        <f t="shared" si="1"/>
        <v>0</v>
      </c>
      <c r="K15" s="32"/>
      <c r="L15" s="31">
        <v>0</v>
      </c>
      <c r="M15" s="32"/>
      <c r="N15" s="31">
        <v>0</v>
      </c>
      <c r="O15" s="32"/>
      <c r="P15" s="31">
        <f t="shared" si="2"/>
        <v>0</v>
      </c>
      <c r="Q15" s="32"/>
      <c r="R15" s="6"/>
    </row>
    <row r="16" spans="1:21" ht="14.1" customHeight="1" x14ac:dyDescent="0.2">
      <c r="B16" s="33" t="s">
        <v>21</v>
      </c>
      <c r="C16" s="33"/>
      <c r="D16" s="31">
        <v>0</v>
      </c>
      <c r="E16" s="32"/>
      <c r="F16" s="31">
        <v>0</v>
      </c>
      <c r="G16" s="32"/>
      <c r="H16" s="31">
        <v>0</v>
      </c>
      <c r="I16" s="32"/>
      <c r="J16" s="31">
        <f t="shared" si="1"/>
        <v>0</v>
      </c>
      <c r="K16" s="32"/>
      <c r="L16" s="31">
        <v>0</v>
      </c>
      <c r="M16" s="32"/>
      <c r="N16" s="31">
        <v>0</v>
      </c>
      <c r="O16" s="32"/>
      <c r="P16" s="31">
        <f t="shared" si="2"/>
        <v>0</v>
      </c>
      <c r="Q16" s="32"/>
      <c r="R16" s="6"/>
    </row>
    <row r="17" spans="2:25" ht="14.1" customHeight="1" x14ac:dyDescent="0.2">
      <c r="B17" s="33" t="s">
        <v>22</v>
      </c>
      <c r="C17" s="33"/>
      <c r="D17" s="31">
        <v>228449951</v>
      </c>
      <c r="E17" s="32"/>
      <c r="F17" s="31">
        <v>397486700</v>
      </c>
      <c r="G17" s="32"/>
      <c r="H17" s="31">
        <v>17710000</v>
      </c>
      <c r="I17" s="32"/>
      <c r="J17" s="31">
        <f>D17+F17-H17</f>
        <v>608226651</v>
      </c>
      <c r="K17" s="32"/>
      <c r="L17" s="31">
        <v>0</v>
      </c>
      <c r="M17" s="32"/>
      <c r="N17" s="31">
        <v>0</v>
      </c>
      <c r="O17" s="32"/>
      <c r="P17" s="31">
        <f>J17-L17</f>
        <v>608226651</v>
      </c>
      <c r="Q17" s="32"/>
      <c r="R17" s="6"/>
    </row>
    <row r="18" spans="2:25" ht="14.1" customHeight="1" x14ac:dyDescent="0.2">
      <c r="B18" s="30" t="s">
        <v>23</v>
      </c>
      <c r="C18" s="30"/>
      <c r="D18" s="31">
        <f>SUM(D19:E23)</f>
        <v>663845180654</v>
      </c>
      <c r="E18" s="32"/>
      <c r="F18" s="31">
        <f t="shared" ref="F18" si="3">SUM(F19:G23)</f>
        <v>6812691518</v>
      </c>
      <c r="G18" s="32"/>
      <c r="H18" s="31">
        <f t="shared" ref="H18" si="4">SUM(H19:I23)</f>
        <v>1701827122</v>
      </c>
      <c r="I18" s="32"/>
      <c r="J18" s="31">
        <f>D18+F18-H18</f>
        <v>668956045050</v>
      </c>
      <c r="K18" s="32"/>
      <c r="L18" s="31">
        <f t="shared" ref="L18" si="5">SUM(L19:M23)</f>
        <v>77315341421</v>
      </c>
      <c r="M18" s="32"/>
      <c r="N18" s="31">
        <f t="shared" ref="N18" si="6">SUM(N19:O23)</f>
        <v>3204523342</v>
      </c>
      <c r="O18" s="32"/>
      <c r="P18" s="31">
        <f t="shared" si="2"/>
        <v>591640703629</v>
      </c>
      <c r="Q18" s="32"/>
      <c r="R18" s="22"/>
      <c r="U18" s="21"/>
    </row>
    <row r="19" spans="2:25" ht="14.1" customHeight="1" x14ac:dyDescent="0.2">
      <c r="B19" s="39" t="s">
        <v>24</v>
      </c>
      <c r="C19" s="39"/>
      <c r="D19" s="31">
        <v>542572292968</v>
      </c>
      <c r="E19" s="32"/>
      <c r="F19" s="31">
        <v>759924969</v>
      </c>
      <c r="G19" s="32"/>
      <c r="H19" s="31">
        <v>0</v>
      </c>
      <c r="I19" s="32"/>
      <c r="J19" s="31">
        <f>D19+F19-H19</f>
        <v>543332217937</v>
      </c>
      <c r="K19" s="32"/>
      <c r="L19" s="31">
        <v>0</v>
      </c>
      <c r="M19" s="32"/>
      <c r="N19" s="31">
        <v>0</v>
      </c>
      <c r="O19" s="32"/>
      <c r="P19" s="31">
        <f>J19-L19</f>
        <v>543332217937</v>
      </c>
      <c r="Q19" s="32"/>
      <c r="R19" s="22"/>
      <c r="W19" s="23"/>
    </row>
    <row r="20" spans="2:25" ht="14.1" customHeight="1" x14ac:dyDescent="0.2">
      <c r="B20" s="33" t="s">
        <v>25</v>
      </c>
      <c r="C20" s="33"/>
      <c r="D20" s="31">
        <v>636488748</v>
      </c>
      <c r="E20" s="32"/>
      <c r="F20" s="31">
        <v>166830900</v>
      </c>
      <c r="G20" s="32"/>
      <c r="H20" s="31">
        <v>0</v>
      </c>
      <c r="I20" s="32"/>
      <c r="J20" s="31">
        <f>D20+F20-H20</f>
        <v>803319648</v>
      </c>
      <c r="K20" s="32"/>
      <c r="L20" s="31">
        <v>162309411</v>
      </c>
      <c r="M20" s="32"/>
      <c r="N20" s="31">
        <v>18614871</v>
      </c>
      <c r="O20" s="32"/>
      <c r="P20" s="31">
        <f>J20-L20</f>
        <v>641010237</v>
      </c>
      <c r="Q20" s="32"/>
      <c r="R20" s="22"/>
      <c r="W20" s="3"/>
      <c r="Y20" s="4"/>
    </row>
    <row r="21" spans="2:25" ht="14.1" customHeight="1" x14ac:dyDescent="0.2">
      <c r="B21" s="39" t="s">
        <v>17</v>
      </c>
      <c r="C21" s="39"/>
      <c r="D21" s="31">
        <v>118492531496</v>
      </c>
      <c r="E21" s="32"/>
      <c r="F21" s="31">
        <v>5197264934</v>
      </c>
      <c r="G21" s="32"/>
      <c r="H21" s="31">
        <v>10843196</v>
      </c>
      <c r="I21" s="32"/>
      <c r="J21" s="31">
        <f>D21+F21-H21</f>
        <v>123678953234</v>
      </c>
      <c r="K21" s="32"/>
      <c r="L21" s="31">
        <v>77153032010</v>
      </c>
      <c r="M21" s="32"/>
      <c r="N21" s="31">
        <v>3185908471</v>
      </c>
      <c r="O21" s="32"/>
      <c r="P21" s="31">
        <f>J21-L21</f>
        <v>46525921224</v>
      </c>
      <c r="Q21" s="32"/>
      <c r="R21" s="22"/>
      <c r="W21" s="3"/>
      <c r="Y21" s="4"/>
    </row>
    <row r="22" spans="2:25" ht="14.1" customHeight="1" x14ac:dyDescent="0.2">
      <c r="B22" s="39" t="s">
        <v>21</v>
      </c>
      <c r="C22" s="39"/>
      <c r="D22" s="31">
        <v>0</v>
      </c>
      <c r="E22" s="32"/>
      <c r="F22" s="31">
        <v>0</v>
      </c>
      <c r="G22" s="32"/>
      <c r="H22" s="31">
        <v>0</v>
      </c>
      <c r="I22" s="32"/>
      <c r="J22" s="31">
        <f t="shared" si="1"/>
        <v>0</v>
      </c>
      <c r="K22" s="32"/>
      <c r="L22" s="31">
        <v>0</v>
      </c>
      <c r="M22" s="32"/>
      <c r="N22" s="31">
        <v>0</v>
      </c>
      <c r="O22" s="32"/>
      <c r="P22" s="31">
        <f t="shared" si="2"/>
        <v>0</v>
      </c>
      <c r="Q22" s="32"/>
      <c r="R22" s="22"/>
    </row>
    <row r="23" spans="2:25" ht="14.1" customHeight="1" x14ac:dyDescent="0.2">
      <c r="B23" s="33" t="s">
        <v>22</v>
      </c>
      <c r="C23" s="33"/>
      <c r="D23" s="31">
        <v>2143867442</v>
      </c>
      <c r="E23" s="32"/>
      <c r="F23" s="31">
        <v>688670715</v>
      </c>
      <c r="G23" s="32"/>
      <c r="H23" s="31">
        <v>1690983926</v>
      </c>
      <c r="I23" s="32"/>
      <c r="J23" s="31">
        <f>D23+F23-H23</f>
        <v>1141554231</v>
      </c>
      <c r="K23" s="32"/>
      <c r="L23" s="31">
        <v>0</v>
      </c>
      <c r="M23" s="32"/>
      <c r="N23" s="31">
        <v>0</v>
      </c>
      <c r="O23" s="32"/>
      <c r="P23" s="31">
        <f>J23-L23</f>
        <v>1141554231</v>
      </c>
      <c r="Q23" s="32"/>
      <c r="R23" s="22"/>
    </row>
    <row r="24" spans="2:25" ht="14.1" customHeight="1" x14ac:dyDescent="0.2">
      <c r="B24" s="30" t="s">
        <v>39</v>
      </c>
      <c r="C24" s="30"/>
      <c r="D24" s="31">
        <v>0</v>
      </c>
      <c r="E24" s="32"/>
      <c r="F24" s="31">
        <v>0</v>
      </c>
      <c r="G24" s="32"/>
      <c r="H24" s="31">
        <v>0</v>
      </c>
      <c r="I24" s="32"/>
      <c r="J24" s="31">
        <f>D24+F24-H24</f>
        <v>0</v>
      </c>
      <c r="K24" s="32"/>
      <c r="L24" s="31">
        <v>0</v>
      </c>
      <c r="M24" s="32"/>
      <c r="N24" s="31">
        <v>0</v>
      </c>
      <c r="O24" s="32"/>
      <c r="P24" s="31">
        <f>J24-L24</f>
        <v>0</v>
      </c>
      <c r="Q24" s="32"/>
      <c r="R24" s="22"/>
    </row>
    <row r="25" spans="2:25" ht="14.1" customHeight="1" x14ac:dyDescent="0.2">
      <c r="B25" s="39" t="s">
        <v>26</v>
      </c>
      <c r="C25" s="39"/>
      <c r="D25" s="31">
        <v>2709345758</v>
      </c>
      <c r="E25" s="32"/>
      <c r="F25" s="31">
        <v>125410535</v>
      </c>
      <c r="G25" s="32"/>
      <c r="H25" s="31">
        <v>43991030</v>
      </c>
      <c r="I25" s="32"/>
      <c r="J25" s="31">
        <f>D25+F25-H25</f>
        <v>2790765263</v>
      </c>
      <c r="K25" s="32"/>
      <c r="L25" s="31">
        <v>2025557731</v>
      </c>
      <c r="M25" s="32"/>
      <c r="N25" s="31">
        <v>167349973</v>
      </c>
      <c r="O25" s="32"/>
      <c r="P25" s="31">
        <f>J25-L25</f>
        <v>765207532</v>
      </c>
      <c r="Q25" s="32"/>
      <c r="R25" s="22"/>
      <c r="U25" s="21"/>
      <c r="W25" s="24"/>
      <c r="Y25" s="4"/>
    </row>
    <row r="26" spans="2:25" ht="14.1" customHeight="1" x14ac:dyDescent="0.2">
      <c r="B26" s="49" t="s">
        <v>0</v>
      </c>
      <c r="C26" s="50"/>
      <c r="D26" s="31">
        <f>D8+D18+D24+D25</f>
        <v>898073340125</v>
      </c>
      <c r="E26" s="32"/>
      <c r="F26" s="31">
        <f t="shared" ref="F26" si="7">F8+F18+F24+F25</f>
        <v>9540241655</v>
      </c>
      <c r="G26" s="32"/>
      <c r="H26" s="31">
        <f t="shared" ref="H26" si="8">H8+H18+H24+H25</f>
        <v>1889604952</v>
      </c>
      <c r="I26" s="32"/>
      <c r="J26" s="31">
        <f t="shared" ref="J26" si="9">J8+J18+J24+J25</f>
        <v>905723976828</v>
      </c>
      <c r="K26" s="32"/>
      <c r="L26" s="31">
        <f t="shared" ref="L26" si="10">L8+L18+L24+L25</f>
        <v>159556610521</v>
      </c>
      <c r="M26" s="32"/>
      <c r="N26" s="31">
        <f t="shared" ref="N26" si="11">N8+N18+N24+N25</f>
        <v>6230370587</v>
      </c>
      <c r="O26" s="32"/>
      <c r="P26" s="31">
        <f>J26-L26</f>
        <v>746167366307</v>
      </c>
      <c r="Q26" s="32"/>
      <c r="R26" s="22"/>
    </row>
    <row r="27" spans="2:25" ht="8.4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10"/>
      <c r="Q27" s="10"/>
      <c r="R27" s="10"/>
    </row>
    <row r="28" spans="2:25" ht="13.5" customHeight="1" x14ac:dyDescent="0.2">
      <c r="B28" s="26"/>
      <c r="C28" s="8"/>
      <c r="D28" s="8"/>
      <c r="E28" s="8"/>
      <c r="F28" s="8"/>
      <c r="G28" s="8"/>
      <c r="H28" s="8"/>
      <c r="I28" s="8"/>
      <c r="J28" s="8"/>
      <c r="K28" s="8"/>
      <c r="L28" s="9"/>
      <c r="M28" s="9"/>
      <c r="N28" s="9"/>
      <c r="O28" s="9"/>
      <c r="P28" s="10"/>
      <c r="Q28" s="10"/>
      <c r="R28" s="10"/>
    </row>
    <row r="29" spans="2:25" ht="6.75" customHeight="1" x14ac:dyDescent="0.2">
      <c r="B29" s="26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6"/>
      <c r="P29" s="26"/>
      <c r="Q29" s="26"/>
      <c r="R29" s="26"/>
    </row>
    <row r="30" spans="2:25" ht="20.25" customHeight="1" x14ac:dyDescent="0.2">
      <c r="B30" s="13" t="s">
        <v>35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6"/>
      <c r="P30" s="26"/>
      <c r="Q30" s="26"/>
      <c r="R30" s="15" t="s">
        <v>37</v>
      </c>
    </row>
    <row r="31" spans="2:25" ht="12.9" customHeight="1" x14ac:dyDescent="0.2">
      <c r="B31" s="48" t="s">
        <v>6</v>
      </c>
      <c r="C31" s="48"/>
      <c r="D31" s="42" t="s">
        <v>27</v>
      </c>
      <c r="E31" s="43"/>
      <c r="F31" s="42" t="s">
        <v>28</v>
      </c>
      <c r="G31" s="43"/>
      <c r="H31" s="42" t="s">
        <v>29</v>
      </c>
      <c r="I31" s="43"/>
      <c r="J31" s="42" t="s">
        <v>30</v>
      </c>
      <c r="K31" s="43"/>
      <c r="L31" s="42" t="s">
        <v>31</v>
      </c>
      <c r="M31" s="43"/>
      <c r="N31" s="42" t="s">
        <v>32</v>
      </c>
      <c r="O31" s="43"/>
      <c r="P31" s="42" t="s">
        <v>33</v>
      </c>
      <c r="Q31" s="43"/>
      <c r="R31" s="34" t="s">
        <v>34</v>
      </c>
    </row>
    <row r="32" spans="2:25" ht="12.9" customHeight="1" x14ac:dyDescent="0.2">
      <c r="B32" s="48"/>
      <c r="C32" s="48"/>
      <c r="D32" s="44"/>
      <c r="E32" s="45"/>
      <c r="F32" s="44"/>
      <c r="G32" s="45"/>
      <c r="H32" s="44"/>
      <c r="I32" s="45"/>
      <c r="J32" s="44"/>
      <c r="K32" s="45"/>
      <c r="L32" s="44"/>
      <c r="M32" s="45"/>
      <c r="N32" s="44"/>
      <c r="O32" s="45"/>
      <c r="P32" s="44"/>
      <c r="Q32" s="45"/>
      <c r="R32" s="35"/>
    </row>
    <row r="33" spans="2:20" ht="14.1" customHeight="1" x14ac:dyDescent="0.2">
      <c r="B33" s="46" t="s">
        <v>13</v>
      </c>
      <c r="C33" s="47"/>
      <c r="D33" s="31">
        <f>SUM(D34:E42)</f>
        <v>12055537215</v>
      </c>
      <c r="E33" s="32"/>
      <c r="F33" s="31">
        <f t="shared" ref="F33" si="12">SUM(F34:G42)</f>
        <v>88018806423</v>
      </c>
      <c r="G33" s="32"/>
      <c r="H33" s="31">
        <f t="shared" ref="H33" si="13">SUM(H34:I42)</f>
        <v>16600356992</v>
      </c>
      <c r="I33" s="32"/>
      <c r="J33" s="31">
        <f t="shared" ref="J33" si="14">SUM(J34:K42)</f>
        <v>3276066561</v>
      </c>
      <c r="K33" s="32"/>
      <c r="L33" s="31">
        <f t="shared" ref="L33" si="15">SUM(L34:M42)</f>
        <v>19902300</v>
      </c>
      <c r="M33" s="32"/>
      <c r="N33" s="31">
        <f t="shared" ref="N33" si="16">SUM(N34:O42)</f>
        <v>1564364444</v>
      </c>
      <c r="O33" s="32"/>
      <c r="P33" s="31">
        <f t="shared" ref="P33" si="17">SUM(P34:Q42)</f>
        <v>32226421211</v>
      </c>
      <c r="Q33" s="32"/>
      <c r="R33" s="28">
        <f>SUM(D33:Q33)</f>
        <v>153761455146</v>
      </c>
    </row>
    <row r="34" spans="2:20" ht="14.1" customHeight="1" x14ac:dyDescent="0.2">
      <c r="B34" s="33" t="s">
        <v>24</v>
      </c>
      <c r="C34" s="33"/>
      <c r="D34" s="31">
        <v>9937187253</v>
      </c>
      <c r="E34" s="32"/>
      <c r="F34" s="31">
        <v>67303224625</v>
      </c>
      <c r="G34" s="32"/>
      <c r="H34" s="31">
        <v>8028335078</v>
      </c>
      <c r="I34" s="32"/>
      <c r="J34" s="31">
        <v>1818492757</v>
      </c>
      <c r="K34" s="32"/>
      <c r="L34" s="31">
        <v>0</v>
      </c>
      <c r="M34" s="32"/>
      <c r="N34" s="31">
        <v>818595399</v>
      </c>
      <c r="O34" s="32"/>
      <c r="P34" s="31">
        <v>15695626509</v>
      </c>
      <c r="Q34" s="32"/>
      <c r="R34" s="28">
        <f t="shared" ref="R34:R48" si="18">SUM(D34:Q34)</f>
        <v>103601461621</v>
      </c>
    </row>
    <row r="35" spans="2:20" ht="14.1" customHeight="1" x14ac:dyDescent="0.2">
      <c r="B35" s="33" t="s">
        <v>15</v>
      </c>
      <c r="C35" s="33"/>
      <c r="D35" s="31">
        <v>0</v>
      </c>
      <c r="E35" s="32"/>
      <c r="F35" s="31">
        <v>0</v>
      </c>
      <c r="G35" s="32"/>
      <c r="H35" s="31">
        <v>0</v>
      </c>
      <c r="I35" s="32"/>
      <c r="J35" s="31">
        <v>0</v>
      </c>
      <c r="K35" s="32"/>
      <c r="L35" s="31">
        <v>0</v>
      </c>
      <c r="M35" s="32"/>
      <c r="N35" s="31">
        <v>0</v>
      </c>
      <c r="O35" s="32"/>
      <c r="P35" s="31">
        <v>0</v>
      </c>
      <c r="Q35" s="32"/>
      <c r="R35" s="29">
        <f t="shared" si="18"/>
        <v>0</v>
      </c>
    </row>
    <row r="36" spans="2:20" ht="14.1" customHeight="1" x14ac:dyDescent="0.2">
      <c r="B36" s="39" t="s">
        <v>16</v>
      </c>
      <c r="C36" s="39"/>
      <c r="D36" s="31">
        <v>1541956605</v>
      </c>
      <c r="E36" s="32"/>
      <c r="F36" s="31">
        <v>18364038369</v>
      </c>
      <c r="G36" s="32"/>
      <c r="H36" s="31">
        <v>8360964485</v>
      </c>
      <c r="I36" s="32"/>
      <c r="J36" s="31">
        <v>1303456744</v>
      </c>
      <c r="K36" s="32"/>
      <c r="L36" s="31">
        <v>0</v>
      </c>
      <c r="M36" s="32"/>
      <c r="N36" s="31">
        <v>462086967</v>
      </c>
      <c r="O36" s="32"/>
      <c r="P36" s="31">
        <v>16220239207</v>
      </c>
      <c r="Q36" s="32"/>
      <c r="R36" s="28">
        <f t="shared" si="18"/>
        <v>46252742377</v>
      </c>
    </row>
    <row r="37" spans="2:20" ht="14.1" customHeight="1" x14ac:dyDescent="0.2">
      <c r="B37" s="33" t="s">
        <v>17</v>
      </c>
      <c r="C37" s="33"/>
      <c r="D37" s="31">
        <v>572873357</v>
      </c>
      <c r="E37" s="32"/>
      <c r="F37" s="31">
        <v>2048417778</v>
      </c>
      <c r="G37" s="32"/>
      <c r="H37" s="31">
        <v>98874329</v>
      </c>
      <c r="I37" s="32"/>
      <c r="J37" s="31">
        <v>154117060</v>
      </c>
      <c r="K37" s="32"/>
      <c r="L37" s="31">
        <v>0</v>
      </c>
      <c r="M37" s="32"/>
      <c r="N37" s="31">
        <v>280624078</v>
      </c>
      <c r="O37" s="32"/>
      <c r="P37" s="31">
        <v>144117895</v>
      </c>
      <c r="Q37" s="32"/>
      <c r="R37" s="28">
        <f>SUM(D37:Q37)</f>
        <v>3299024497</v>
      </c>
    </row>
    <row r="38" spans="2:20" ht="14.1" customHeight="1" x14ac:dyDescent="0.2">
      <c r="B38" s="33" t="s">
        <v>18</v>
      </c>
      <c r="C38" s="33"/>
      <c r="D38" s="31">
        <v>0</v>
      </c>
      <c r="E38" s="32"/>
      <c r="F38" s="31">
        <v>0</v>
      </c>
      <c r="G38" s="32"/>
      <c r="H38" s="31">
        <v>0</v>
      </c>
      <c r="I38" s="32"/>
      <c r="J38" s="31">
        <v>0</v>
      </c>
      <c r="K38" s="32"/>
      <c r="L38" s="31">
        <v>0</v>
      </c>
      <c r="M38" s="32"/>
      <c r="N38" s="31">
        <v>0</v>
      </c>
      <c r="O38" s="32"/>
      <c r="P38" s="31">
        <v>0</v>
      </c>
      <c r="Q38" s="32"/>
      <c r="R38" s="29">
        <f t="shared" si="18"/>
        <v>0</v>
      </c>
    </row>
    <row r="39" spans="2:20" ht="14.1" customHeight="1" x14ac:dyDescent="0.2">
      <c r="B39" s="39" t="s">
        <v>19</v>
      </c>
      <c r="C39" s="39"/>
      <c r="D39" s="31">
        <v>0</v>
      </c>
      <c r="E39" s="32"/>
      <c r="F39" s="31">
        <v>0</v>
      </c>
      <c r="G39" s="32"/>
      <c r="H39" s="31">
        <v>0</v>
      </c>
      <c r="I39" s="32"/>
      <c r="J39" s="31">
        <v>0</v>
      </c>
      <c r="K39" s="32"/>
      <c r="L39" s="31">
        <v>0</v>
      </c>
      <c r="M39" s="32"/>
      <c r="N39" s="31">
        <v>0</v>
      </c>
      <c r="O39" s="32"/>
      <c r="P39" s="31">
        <v>0</v>
      </c>
      <c r="Q39" s="32"/>
      <c r="R39" s="29">
        <f t="shared" si="18"/>
        <v>0</v>
      </c>
    </row>
    <row r="40" spans="2:20" ht="14.1" customHeight="1" x14ac:dyDescent="0.2">
      <c r="B40" s="33" t="s">
        <v>20</v>
      </c>
      <c r="C40" s="33"/>
      <c r="D40" s="31">
        <v>0</v>
      </c>
      <c r="E40" s="32"/>
      <c r="F40" s="31">
        <v>0</v>
      </c>
      <c r="G40" s="32"/>
      <c r="H40" s="31">
        <v>0</v>
      </c>
      <c r="I40" s="32"/>
      <c r="J40" s="31">
        <v>0</v>
      </c>
      <c r="K40" s="32"/>
      <c r="L40" s="31">
        <v>0</v>
      </c>
      <c r="M40" s="32"/>
      <c r="N40" s="31">
        <v>0</v>
      </c>
      <c r="O40" s="32"/>
      <c r="P40" s="31">
        <v>0</v>
      </c>
      <c r="Q40" s="32"/>
      <c r="R40" s="29">
        <f t="shared" si="18"/>
        <v>0</v>
      </c>
    </row>
    <row r="41" spans="2:20" ht="14.1" customHeight="1" x14ac:dyDescent="0.2">
      <c r="B41" s="33" t="s">
        <v>21</v>
      </c>
      <c r="C41" s="33"/>
      <c r="D41" s="31">
        <v>0</v>
      </c>
      <c r="E41" s="32"/>
      <c r="F41" s="31">
        <v>0</v>
      </c>
      <c r="G41" s="32"/>
      <c r="H41" s="31">
        <v>0</v>
      </c>
      <c r="I41" s="32"/>
      <c r="J41" s="31">
        <v>0</v>
      </c>
      <c r="K41" s="32"/>
      <c r="L41" s="31">
        <v>0</v>
      </c>
      <c r="M41" s="32"/>
      <c r="N41" s="31">
        <v>0</v>
      </c>
      <c r="O41" s="32"/>
      <c r="P41" s="31">
        <v>0</v>
      </c>
      <c r="Q41" s="32"/>
      <c r="R41" s="29">
        <f t="shared" si="18"/>
        <v>0</v>
      </c>
    </row>
    <row r="42" spans="2:20" ht="14.1" customHeight="1" x14ac:dyDescent="0.2">
      <c r="B42" s="33" t="s">
        <v>22</v>
      </c>
      <c r="C42" s="33"/>
      <c r="D42" s="31">
        <v>3520000</v>
      </c>
      <c r="E42" s="32"/>
      <c r="F42" s="31">
        <v>303125651</v>
      </c>
      <c r="G42" s="32"/>
      <c r="H42" s="31">
        <v>112183100</v>
      </c>
      <c r="I42" s="32"/>
      <c r="J42" s="31">
        <v>0</v>
      </c>
      <c r="K42" s="32"/>
      <c r="L42" s="31">
        <v>19902300</v>
      </c>
      <c r="M42" s="32"/>
      <c r="N42" s="31">
        <v>3058000</v>
      </c>
      <c r="O42" s="32"/>
      <c r="P42" s="31">
        <v>166437600</v>
      </c>
      <c r="Q42" s="32"/>
      <c r="R42" s="28">
        <f t="shared" si="18"/>
        <v>608226651</v>
      </c>
    </row>
    <row r="43" spans="2:20" ht="14.1" customHeight="1" x14ac:dyDescent="0.2">
      <c r="B43" s="40" t="s">
        <v>23</v>
      </c>
      <c r="C43" s="41"/>
      <c r="D43" s="31">
        <f>SUM(D44:E48)</f>
        <v>567056994404</v>
      </c>
      <c r="E43" s="32"/>
      <c r="F43" s="31">
        <f>SUM(F44:G48)</f>
        <v>11551956</v>
      </c>
      <c r="G43" s="32"/>
      <c r="H43" s="31">
        <f t="shared" ref="H43" si="19">SUM(H44:I48)</f>
        <v>0</v>
      </c>
      <c r="I43" s="32"/>
      <c r="J43" s="31">
        <f t="shared" ref="J43" si="20">SUM(J44:K48)</f>
        <v>24572157269</v>
      </c>
      <c r="K43" s="32"/>
      <c r="L43" s="31">
        <f t="shared" ref="L43" si="21">SUM(L44:M48)</f>
        <v>0</v>
      </c>
      <c r="M43" s="32"/>
      <c r="N43" s="31">
        <f t="shared" ref="N43" si="22">SUM(N44:O48)</f>
        <v>0</v>
      </c>
      <c r="O43" s="32"/>
      <c r="P43" s="31">
        <f t="shared" ref="P43" si="23">SUM(P44:Q48)</f>
        <v>0</v>
      </c>
      <c r="Q43" s="32"/>
      <c r="R43" s="28">
        <f t="shared" si="18"/>
        <v>591640703629</v>
      </c>
      <c r="T43" s="20"/>
    </row>
    <row r="44" spans="2:20" ht="14.1" customHeight="1" x14ac:dyDescent="0.2">
      <c r="B44" s="33" t="s">
        <v>24</v>
      </c>
      <c r="C44" s="33"/>
      <c r="D44" s="31">
        <v>542980775528</v>
      </c>
      <c r="E44" s="32"/>
      <c r="F44" s="31">
        <v>0</v>
      </c>
      <c r="G44" s="32"/>
      <c r="H44" s="31">
        <v>0</v>
      </c>
      <c r="I44" s="32"/>
      <c r="J44" s="31">
        <v>351442409</v>
      </c>
      <c r="K44" s="32"/>
      <c r="L44" s="31">
        <v>0</v>
      </c>
      <c r="M44" s="32"/>
      <c r="N44" s="31">
        <v>0</v>
      </c>
      <c r="O44" s="32"/>
      <c r="P44" s="31">
        <v>0</v>
      </c>
      <c r="Q44" s="32"/>
      <c r="R44" s="28">
        <f t="shared" si="18"/>
        <v>543332217937</v>
      </c>
    </row>
    <row r="45" spans="2:20" ht="14.1" customHeight="1" x14ac:dyDescent="0.2">
      <c r="B45" s="33" t="s">
        <v>25</v>
      </c>
      <c r="C45" s="33"/>
      <c r="D45" s="31">
        <v>634104741</v>
      </c>
      <c r="E45" s="32"/>
      <c r="F45" s="31">
        <v>0</v>
      </c>
      <c r="G45" s="32"/>
      <c r="H45" s="31">
        <v>0</v>
      </c>
      <c r="I45" s="32"/>
      <c r="J45" s="31">
        <v>6905496</v>
      </c>
      <c r="K45" s="32"/>
      <c r="L45" s="31">
        <v>0</v>
      </c>
      <c r="M45" s="32"/>
      <c r="N45" s="31">
        <v>0</v>
      </c>
      <c r="O45" s="32"/>
      <c r="P45" s="31">
        <v>0</v>
      </c>
      <c r="Q45" s="32"/>
      <c r="R45" s="28">
        <f t="shared" si="18"/>
        <v>641010237</v>
      </c>
    </row>
    <row r="46" spans="2:20" ht="14.1" customHeight="1" x14ac:dyDescent="0.2">
      <c r="B46" s="39" t="s">
        <v>17</v>
      </c>
      <c r="C46" s="39"/>
      <c r="D46" s="31">
        <v>22335453042</v>
      </c>
      <c r="E46" s="32"/>
      <c r="F46" s="31">
        <v>0</v>
      </c>
      <c r="G46" s="32"/>
      <c r="H46" s="31">
        <v>0</v>
      </c>
      <c r="I46" s="32"/>
      <c r="J46" s="31">
        <v>24190468182</v>
      </c>
      <c r="K46" s="32"/>
      <c r="L46" s="31">
        <v>0</v>
      </c>
      <c r="M46" s="32"/>
      <c r="N46" s="31">
        <v>0</v>
      </c>
      <c r="O46" s="32"/>
      <c r="P46" s="31">
        <v>0</v>
      </c>
      <c r="Q46" s="32"/>
      <c r="R46" s="28">
        <f t="shared" si="18"/>
        <v>46525921224</v>
      </c>
    </row>
    <row r="47" spans="2:20" ht="14.1" customHeight="1" x14ac:dyDescent="0.2">
      <c r="B47" s="33" t="s">
        <v>21</v>
      </c>
      <c r="C47" s="33"/>
      <c r="D47" s="31">
        <v>0</v>
      </c>
      <c r="E47" s="32"/>
      <c r="F47" s="31">
        <v>0</v>
      </c>
      <c r="G47" s="32"/>
      <c r="H47" s="31">
        <v>0</v>
      </c>
      <c r="I47" s="32"/>
      <c r="J47" s="31">
        <v>0</v>
      </c>
      <c r="K47" s="32"/>
      <c r="L47" s="31">
        <v>0</v>
      </c>
      <c r="M47" s="32"/>
      <c r="N47" s="31">
        <v>0</v>
      </c>
      <c r="O47" s="32"/>
      <c r="P47" s="31">
        <v>0</v>
      </c>
      <c r="Q47" s="32"/>
      <c r="R47" s="29">
        <f t="shared" si="18"/>
        <v>0</v>
      </c>
    </row>
    <row r="48" spans="2:20" ht="14.1" customHeight="1" x14ac:dyDescent="0.2">
      <c r="B48" s="39" t="s">
        <v>22</v>
      </c>
      <c r="C48" s="39"/>
      <c r="D48" s="31">
        <v>1106661093</v>
      </c>
      <c r="E48" s="32"/>
      <c r="F48" s="31">
        <v>11551956</v>
      </c>
      <c r="G48" s="32"/>
      <c r="H48" s="31">
        <v>0</v>
      </c>
      <c r="I48" s="32"/>
      <c r="J48" s="31">
        <v>23341182</v>
      </c>
      <c r="K48" s="32"/>
      <c r="L48" s="31">
        <v>0</v>
      </c>
      <c r="M48" s="32"/>
      <c r="N48" s="31">
        <v>0</v>
      </c>
      <c r="O48" s="32"/>
      <c r="P48" s="31">
        <v>0</v>
      </c>
      <c r="Q48" s="32"/>
      <c r="R48" s="28">
        <f t="shared" si="18"/>
        <v>1141554231</v>
      </c>
      <c r="T48" s="24"/>
    </row>
    <row r="49" spans="2:20" ht="14.1" customHeight="1" x14ac:dyDescent="0.2">
      <c r="B49" s="30" t="s">
        <v>39</v>
      </c>
      <c r="C49" s="30"/>
      <c r="D49" s="31">
        <v>0</v>
      </c>
      <c r="E49" s="32"/>
      <c r="F49" s="31">
        <v>0</v>
      </c>
      <c r="G49" s="32"/>
      <c r="H49" s="31">
        <v>0</v>
      </c>
      <c r="I49" s="32"/>
      <c r="J49" s="31">
        <v>0</v>
      </c>
      <c r="K49" s="32"/>
      <c r="L49" s="31">
        <v>0</v>
      </c>
      <c r="M49" s="32"/>
      <c r="N49" s="31">
        <v>0</v>
      </c>
      <c r="O49" s="32"/>
      <c r="P49" s="31">
        <v>0</v>
      </c>
      <c r="Q49" s="32"/>
      <c r="R49" s="28">
        <f>SUM(D49:Q49)</f>
        <v>0</v>
      </c>
      <c r="T49" s="24"/>
    </row>
    <row r="50" spans="2:20" ht="14.1" customHeight="1" x14ac:dyDescent="0.2">
      <c r="B50" s="37" t="s">
        <v>26</v>
      </c>
      <c r="C50" s="38"/>
      <c r="D50" s="31">
        <v>5554442</v>
      </c>
      <c r="E50" s="32"/>
      <c r="F50" s="31">
        <v>350748096</v>
      </c>
      <c r="G50" s="32"/>
      <c r="H50" s="31">
        <v>26774961</v>
      </c>
      <c r="I50" s="32"/>
      <c r="J50" s="31">
        <v>154472311</v>
      </c>
      <c r="K50" s="32"/>
      <c r="L50" s="31">
        <v>9</v>
      </c>
      <c r="M50" s="32"/>
      <c r="N50" s="31">
        <v>178350307</v>
      </c>
      <c r="O50" s="32"/>
      <c r="P50" s="31">
        <v>49307406</v>
      </c>
      <c r="Q50" s="32"/>
      <c r="R50" s="28">
        <f>SUM(D50:Q50)</f>
        <v>765207532</v>
      </c>
    </row>
    <row r="51" spans="2:20" ht="13.5" customHeight="1" x14ac:dyDescent="0.2">
      <c r="B51" s="36" t="s">
        <v>34</v>
      </c>
      <c r="C51" s="36"/>
      <c r="D51" s="31">
        <f>SUM(D33,D43,D49,D50)</f>
        <v>579118086061</v>
      </c>
      <c r="E51" s="32"/>
      <c r="F51" s="31">
        <f>SUM(F33,F43,F49,F50)</f>
        <v>88381106475</v>
      </c>
      <c r="G51" s="32"/>
      <c r="H51" s="31">
        <f t="shared" ref="H51" si="24">SUM(H33,H43,H50)</f>
        <v>16627131953</v>
      </c>
      <c r="I51" s="32"/>
      <c r="J51" s="31">
        <f t="shared" ref="J51" si="25">SUM(J33,J43,J50)</f>
        <v>28002696141</v>
      </c>
      <c r="K51" s="32"/>
      <c r="L51" s="31">
        <f t="shared" ref="L51" si="26">SUM(L33,L43,L50)</f>
        <v>19902309</v>
      </c>
      <c r="M51" s="32"/>
      <c r="N51" s="31">
        <f t="shared" ref="N51" si="27">SUM(N33,N43,N50)</f>
        <v>1742714751</v>
      </c>
      <c r="O51" s="32"/>
      <c r="P51" s="31">
        <f>SUM(P33,P43,P50)</f>
        <v>32275728617</v>
      </c>
      <c r="Q51" s="32"/>
      <c r="R51" s="28">
        <f>SUM(R33,R43,R50)</f>
        <v>746167366307</v>
      </c>
    </row>
    <row r="52" spans="2:20" ht="3" customHeight="1" x14ac:dyDescent="0.2">
      <c r="B52" s="2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2:20" ht="5.0999999999999996" customHeigh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2:20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T54" s="20"/>
    </row>
    <row r="56" spans="2:20" x14ac:dyDescent="0.2">
      <c r="C56" s="2"/>
      <c r="R56" s="25"/>
    </row>
  </sheetData>
  <mergeCells count="326"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1:O32"/>
    <mergeCell ref="P31:Q32"/>
    <mergeCell ref="B33:C33"/>
    <mergeCell ref="D33:E33"/>
    <mergeCell ref="F33:G33"/>
    <mergeCell ref="H33:I33"/>
    <mergeCell ref="J33:K33"/>
    <mergeCell ref="L33:M33"/>
    <mergeCell ref="N33:O33"/>
    <mergeCell ref="B31:C32"/>
    <mergeCell ref="D31:E32"/>
    <mergeCell ref="F31:G32"/>
    <mergeCell ref="H31:I32"/>
    <mergeCell ref="J31:K32"/>
    <mergeCell ref="L31:M32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5:C35"/>
    <mergeCell ref="D35:E35"/>
    <mergeCell ref="F35:G35"/>
    <mergeCell ref="H35:I35"/>
    <mergeCell ref="J35:K35"/>
    <mergeCell ref="L35:M35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7:C37"/>
    <mergeCell ref="D37:E37"/>
    <mergeCell ref="F37:G37"/>
    <mergeCell ref="H37:I37"/>
    <mergeCell ref="J37:K37"/>
    <mergeCell ref="L37:M37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39:C39"/>
    <mergeCell ref="D39:E39"/>
    <mergeCell ref="F39:G39"/>
    <mergeCell ref="H39:I39"/>
    <mergeCell ref="J39:K39"/>
    <mergeCell ref="L39:M39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1:C41"/>
    <mergeCell ref="D41:E41"/>
    <mergeCell ref="F41:G41"/>
    <mergeCell ref="H41:I41"/>
    <mergeCell ref="J41:K41"/>
    <mergeCell ref="L41:M41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3:C43"/>
    <mergeCell ref="D43:E43"/>
    <mergeCell ref="F43:G43"/>
    <mergeCell ref="H43:I43"/>
    <mergeCell ref="J43:K43"/>
    <mergeCell ref="L43:M43"/>
    <mergeCell ref="L47:M47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5:C45"/>
    <mergeCell ref="D45:E45"/>
    <mergeCell ref="F45:G45"/>
    <mergeCell ref="H45:I45"/>
    <mergeCell ref="J45:K45"/>
    <mergeCell ref="L45:M45"/>
    <mergeCell ref="R31:R32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0:C50"/>
    <mergeCell ref="D50:E50"/>
    <mergeCell ref="F50:G50"/>
    <mergeCell ref="H50:I50"/>
    <mergeCell ref="J50:K50"/>
    <mergeCell ref="L50:M50"/>
    <mergeCell ref="N47:O47"/>
    <mergeCell ref="P47:Q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L49:M49"/>
    <mergeCell ref="N49:O49"/>
    <mergeCell ref="P49:Q49"/>
    <mergeCell ref="B24:C24"/>
    <mergeCell ref="D24:E24"/>
    <mergeCell ref="F24:G24"/>
    <mergeCell ref="H24:I24"/>
    <mergeCell ref="J24:K24"/>
    <mergeCell ref="L24:M24"/>
    <mergeCell ref="N24:O24"/>
    <mergeCell ref="P24:Q24"/>
    <mergeCell ref="L48:M48"/>
    <mergeCell ref="N48:O48"/>
    <mergeCell ref="P48:Q48"/>
    <mergeCell ref="B47:C47"/>
    <mergeCell ref="D47:E47"/>
    <mergeCell ref="F47:G47"/>
    <mergeCell ref="H47:I47"/>
    <mergeCell ref="J47:K47"/>
  </mergeCells>
  <phoneticPr fontId="2"/>
  <conditionalFormatting sqref="D8:D26 F8:F26 H8:H26 J8:J26 L8:L26 N8:N26 P8:P26">
    <cfRule type="cellIs" dxfId="1" priority="2" operator="equal">
      <formula>0</formula>
    </cfRule>
  </conditionalFormatting>
  <conditionalFormatting sqref="D33:D51 F33:F51 H33:H51 J33:J51 L33:L51 N33:N51 P33:P51 R33:R51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(千円単位) </vt:lpstr>
      <vt:lpstr>'有形固定資産 (千円単位)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2026-02-03T05:32:57Z</cp:lastPrinted>
  <dcterms:created xsi:type="dcterms:W3CDTF">2014-03-27T08:10:30Z</dcterms:created>
  <dcterms:modified xsi:type="dcterms:W3CDTF">2026-03-12T06:29:09Z</dcterms:modified>
  <cp:category/>
  <cp:contentStatus/>
</cp:coreProperties>
</file>