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hfile-sv.w2.city.chofu.tokyo.jp\0102_企画経営課\内部\01　計画調整係\050計画（基本計画・推進委・主要事務事業）\市民意識調査\R6\15　オープンデータ\"/>
    </mc:Choice>
  </mc:AlternateContent>
  <bookViews>
    <workbookView xWindow="-120" yWindow="-120" windowWidth="29040" windowHeight="15840" tabRatio="803"/>
  </bookViews>
  <sheets>
    <sheet name="問11" sheetId="1" r:id="rId1"/>
    <sheet name="問11年齢層" sheetId="3" r:id="rId2"/>
    <sheet name="問11地域" sheetId="4" r:id="rId3"/>
    <sheet name="問11居住年" sheetId="17" r:id="rId4"/>
    <sheet name="問12" sheetId="6" r:id="rId5"/>
    <sheet name="問12経年" sheetId="22" r:id="rId6"/>
    <sheet name="問12年齢層" sheetId="8" r:id="rId7"/>
    <sheet name="問12地域" sheetId="9" r:id="rId8"/>
    <sheet name="問12まちへの愛着" sheetId="18" r:id="rId9"/>
    <sheet name="問12-1" sheetId="11" r:id="rId10"/>
    <sheet name="問12-1年齢層表" sheetId="26" r:id="rId11"/>
    <sheet name="問12-1地域表" sheetId="27" r:id="rId12"/>
    <sheet name="問12-2" sheetId="14" r:id="rId13"/>
    <sheet name="問12-2年齢層表" sheetId="20" r:id="rId14"/>
    <sheet name="問12-2地域表" sheetId="21" r:id="rId15"/>
  </sheets>
  <definedNames>
    <definedName name="_xlnm._FilterDatabase" localSheetId="11" hidden="1">'問12-1地域表'!$A$4:$K$64</definedName>
    <definedName name="_xlnm._FilterDatabase" localSheetId="10" hidden="1">'問12-1年齢層表'!$A$4:$O$64</definedName>
    <definedName name="_xlnm._FilterDatabase" localSheetId="14" hidden="1">'問12-2地域表'!$A$4:$K$46</definedName>
    <definedName name="_xlnm._FilterDatabase" localSheetId="13" hidden="1">'問12-2年齢層表'!$A$4:$O$46</definedName>
    <definedName name="_xlnm.Print_Area" localSheetId="0">問11!$B$2:$K$23</definedName>
    <definedName name="_xlnm.Print_Area" localSheetId="3">問11居住年!$B$3:$O$27</definedName>
    <definedName name="_xlnm.Print_Area" localSheetId="2">問11地域!$B$3:$O$24</definedName>
    <definedName name="_xlnm.Print_Area" localSheetId="1">問11年齢層!$B$3:$O$31</definedName>
    <definedName name="_xlnm.Print_Area" localSheetId="4">問12!$B$2:$K$23</definedName>
    <definedName name="_xlnm.Print_Area" localSheetId="9">'問12-1'!$B$2:$O$54</definedName>
    <definedName name="_xlnm.Print_Area" localSheetId="11">'問12-1地域表'!$C$4:$I$66</definedName>
    <definedName name="_xlnm.Print_Area" localSheetId="10">'問12-1年齢層表'!$C$4:$M$66</definedName>
    <definedName name="_xlnm.Print_Area" localSheetId="12">'問12-2'!$B$2:$O$46</definedName>
    <definedName name="_xlnm.Print_Area" localSheetId="14">'問12-2地域表'!$C$4:$I$48</definedName>
    <definedName name="_xlnm.Print_Area" localSheetId="13">'問12-2年齢層表'!$C$4:$M$48</definedName>
    <definedName name="_xlnm.Print_Area" localSheetId="8">問12まちへの愛着!$B$3:$O$19</definedName>
    <definedName name="_xlnm.Print_Area" localSheetId="5">問12経年!$B$3:$O$27</definedName>
    <definedName name="_xlnm.Print_Area" localSheetId="7">問12地域!$B$3:$O$24</definedName>
    <definedName name="_xlnm.Print_Area" localSheetId="6">問12年齢層!$B$3:$O$31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4" l="1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U6" i="11"/>
  <c r="U5" i="11"/>
  <c r="U4" i="11"/>
  <c r="S7" i="1"/>
  <c r="S6" i="1"/>
  <c r="S5" i="1"/>
  <c r="S4" i="1"/>
  <c r="Q8" i="6"/>
  <c r="Q7" i="6"/>
  <c r="Q6" i="6"/>
  <c r="Q5" i="6"/>
  <c r="Q4" i="6"/>
  <c r="Q7" i="18"/>
  <c r="S7" i="18" s="1"/>
  <c r="S10" i="22"/>
  <c r="S9" i="22"/>
  <c r="S8" i="22"/>
  <c r="S7" i="22"/>
  <c r="S6" i="22"/>
  <c r="S26" i="14" l="1"/>
  <c r="R10" i="18"/>
  <c r="R12" i="9"/>
  <c r="R16" i="8"/>
  <c r="O10" i="6"/>
  <c r="O9" i="1"/>
  <c r="S11" i="22" l="1"/>
  <c r="Q9" i="9"/>
  <c r="Q8" i="9"/>
  <c r="S6" i="8"/>
  <c r="S7" i="8"/>
  <c r="S8" i="8"/>
  <c r="S9" i="8"/>
  <c r="S10" i="8"/>
  <c r="S11" i="8"/>
  <c r="S12" i="8"/>
  <c r="S13" i="8"/>
  <c r="S14" i="8"/>
  <c r="S15" i="8"/>
  <c r="Q7" i="17"/>
  <c r="Q8" i="17"/>
  <c r="Q9" i="17"/>
  <c r="Q10" i="17"/>
  <c r="Q9" i="4"/>
  <c r="Q8" i="4"/>
  <c r="S8" i="18" l="1"/>
  <c r="S6" i="18"/>
  <c r="S9" i="18"/>
  <c r="S10" i="17"/>
  <c r="S9" i="17"/>
  <c r="S8" i="17"/>
  <c r="S7" i="17"/>
  <c r="S6" i="17"/>
  <c r="S11" i="17"/>
  <c r="S12" i="17"/>
  <c r="S9" i="9" l="1"/>
  <c r="S8" i="9"/>
  <c r="S11" i="9"/>
  <c r="S10" i="9"/>
  <c r="S7" i="9"/>
  <c r="S6" i="9"/>
  <c r="S8" i="4" l="1"/>
  <c r="S9" i="4"/>
  <c r="S11" i="4"/>
  <c r="S10" i="4"/>
  <c r="S7" i="4"/>
  <c r="S6" i="4"/>
  <c r="S15" i="3"/>
  <c r="S14" i="3"/>
  <c r="S13" i="3"/>
  <c r="S12" i="3"/>
  <c r="S11" i="3"/>
  <c r="S10" i="3"/>
  <c r="S9" i="3"/>
  <c r="S8" i="3"/>
  <c r="S7" i="3"/>
  <c r="S6" i="3"/>
</calcChain>
</file>

<file path=xl/sharedStrings.xml><?xml version="1.0" encoding="utf-8"?>
<sst xmlns="http://schemas.openxmlformats.org/spreadsheetml/2006/main" count="388" uniqueCount="171">
  <si>
    <t>2.</t>
  </si>
  <si>
    <t>3.</t>
  </si>
  <si>
    <t>4.</t>
  </si>
  <si>
    <t>全体</t>
  </si>
  <si>
    <t>1.</t>
  </si>
  <si>
    <t>感じている</t>
  </si>
  <si>
    <t>感じていない</t>
  </si>
  <si>
    <t>どちらともいえない</t>
  </si>
  <si>
    <t>（無効回答）</t>
  </si>
  <si>
    <t>表側ｵﾘｼﾞﾅﾙ</t>
    <rPh sb="0" eb="2">
      <t>ヒョウソク</t>
    </rPh>
    <phoneticPr fontId="6"/>
  </si>
  <si>
    <t>表側＼表頭</t>
    <rPh sb="0" eb="2">
      <t>ヒョウソク</t>
    </rPh>
    <rPh sb="3" eb="5">
      <t>ヒョウトウ</t>
    </rPh>
    <phoneticPr fontId="6"/>
  </si>
  <si>
    <t>16～19歳</t>
  </si>
  <si>
    <t>20～29歳</t>
  </si>
  <si>
    <t>30～39歳</t>
  </si>
  <si>
    <t>40～49歳</t>
  </si>
  <si>
    <t>50～59歳</t>
  </si>
  <si>
    <t>60～64歳</t>
  </si>
  <si>
    <t>65～69歳</t>
  </si>
  <si>
    <t>70～74歳</t>
  </si>
  <si>
    <t>75歳以上</t>
  </si>
  <si>
    <t>西部地域</t>
  </si>
  <si>
    <t>北部地域</t>
  </si>
  <si>
    <t>東部地域</t>
  </si>
  <si>
    <t>5.</t>
  </si>
  <si>
    <t>問12 あなたは，今後も調布市に住み続けたいと思いますか。（１つ回答）</t>
  </si>
  <si>
    <t>住み続ける
つもりでいる</t>
    <phoneticPr fontId="6"/>
  </si>
  <si>
    <t>事情が許せば
住み続けたい</t>
    <phoneticPr fontId="6"/>
  </si>
  <si>
    <t>事情が許せば
転出したい</t>
    <phoneticPr fontId="6"/>
  </si>
  <si>
    <t>転出する
つもりでいる</t>
    <phoneticPr fontId="6"/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</si>
  <si>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</si>
  <si>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</si>
  <si>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</si>
  <si>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</si>
  <si>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</si>
  <si>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</si>
  <si>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</si>
  <si>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</si>
  <si>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</si>
  <si>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</si>
  <si>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</si>
  <si>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</si>
  <si>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</si>
  <si>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</si>
  <si>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</si>
  <si>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</si>
  <si>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</si>
  <si>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</si>
  <si>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</si>
  <si>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</si>
  <si>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</si>
  <si>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</si>
  <si>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都心への交通の便がよい</t>
  </si>
  <si>
    <t>豊かな自然がある</t>
  </si>
  <si>
    <t>日常の買い物が便利</t>
  </si>
  <si>
    <t>神代植物公園，野川公園などの公園</t>
  </si>
  <si>
    <t>深大寺地域の歴史・観光資源</t>
  </si>
  <si>
    <t>調布駅周辺のにぎわい</t>
  </si>
  <si>
    <t>治安の面で安全・安心</t>
  </si>
  <si>
    <t>市内の交通の便が良い</t>
  </si>
  <si>
    <t>農地や里山の風景がある</t>
  </si>
  <si>
    <t>歴史や伝統を感じられる</t>
  </si>
  <si>
    <t>「映画のまち調布」の取組</t>
  </si>
  <si>
    <t>好きな店や商店街がある</t>
  </si>
  <si>
    <t>子育て環境が良い</t>
  </si>
  <si>
    <t>地域のふれあいがある</t>
  </si>
  <si>
    <t>サッカーＪリーグのチームのホームタウン</t>
  </si>
  <si>
    <t>地震などの災害への備えの面で安心・安全</t>
  </si>
  <si>
    <t>スポーツ活動が活発</t>
  </si>
  <si>
    <t>土砂災害への備えの面で安心・安全</t>
  </si>
  <si>
    <t>祭りやイベントが充実</t>
  </si>
  <si>
    <t>教育環境が良い</t>
  </si>
  <si>
    <t>特に理由はない</t>
  </si>
  <si>
    <t>その他</t>
  </si>
  <si>
    <t>回答者数</t>
  </si>
  <si>
    <t>選択肢</t>
    <rPh sb="0" eb="3">
      <t>センタクシ</t>
    </rPh>
    <phoneticPr fontId="6"/>
  </si>
  <si>
    <t>合計</t>
  </si>
  <si>
    <t>（上段：実数（人），下段：構成比）</t>
    <rPh sb="1" eb="3">
      <t>ジョウダン</t>
    </rPh>
    <rPh sb="4" eb="6">
      <t>ジッスウ</t>
    </rPh>
    <rPh sb="7" eb="8">
      <t>ニン</t>
    </rPh>
    <rPh sb="10" eb="12">
      <t>ゲダン</t>
    </rPh>
    <rPh sb="13" eb="16">
      <t>コウセイヒ</t>
    </rPh>
    <phoneticPr fontId="15"/>
  </si>
  <si>
    <t>回答割合が最も高い：</t>
    <rPh sb="0" eb="2">
      <t>カイトウ</t>
    </rPh>
    <rPh sb="2" eb="4">
      <t>ワリアイ</t>
    </rPh>
    <rPh sb="5" eb="6">
      <t>モット</t>
    </rPh>
    <rPh sb="7" eb="8">
      <t>タカ</t>
    </rPh>
    <phoneticPr fontId="15"/>
  </si>
  <si>
    <t>回答割合が２番目に高い：</t>
    <rPh sb="0" eb="2">
      <t>カイトウ</t>
    </rPh>
    <rPh sb="2" eb="4">
      <t>ワリアイ</t>
    </rPh>
    <rPh sb="6" eb="8">
      <t>バンメ</t>
    </rPh>
    <rPh sb="9" eb="10">
      <t>タカ</t>
    </rPh>
    <phoneticPr fontId="15"/>
  </si>
  <si>
    <t>通勤・通学など交通が不便だから</t>
  </si>
  <si>
    <t>仕事の都合で</t>
  </si>
  <si>
    <t>家族構成や家族の状況が変わったから</t>
  </si>
  <si>
    <t>家賃や地価が高いから</t>
  </si>
  <si>
    <t>近くに知人や親せきがいない，少ないから</t>
  </si>
  <si>
    <t>日常の買い物が不便だから</t>
  </si>
  <si>
    <t>地震などの災害への備えに不安があるから</t>
  </si>
  <si>
    <t>市内の交通が不便だから</t>
  </si>
  <si>
    <t>浸水被害への備えに不安があるから</t>
  </si>
  <si>
    <t>高齢者福祉がよくないから</t>
  </si>
  <si>
    <t>公共施設が不足しているから</t>
  </si>
  <si>
    <t>教育環境がよくないから</t>
  </si>
  <si>
    <t>自然環境がよくないから</t>
  </si>
  <si>
    <t>道路などの都市基盤が整っていないから</t>
  </si>
  <si>
    <t>土砂災害への備えに不安があるから</t>
  </si>
  <si>
    <t>治安の面で不安があるから</t>
  </si>
  <si>
    <t>子育て環境がよくないから</t>
  </si>
  <si>
    <t>ｎ数</t>
    <rPh sb="1" eb="2">
      <t>スウ</t>
    </rPh>
    <phoneticPr fontId="6"/>
  </si>
  <si>
    <t>（無効回答）</t>
    <rPh sb="0" eb="4">
      <t>ムコウカイトウ</t>
    </rPh>
    <phoneticPr fontId="16"/>
  </si>
  <si>
    <t>３年未満</t>
  </si>
  <si>
    <t>30年以上</t>
  </si>
  <si>
    <t>R1</t>
    <phoneticPr fontId="6"/>
  </si>
  <si>
    <t>R2</t>
    <phoneticPr fontId="6"/>
  </si>
  <si>
    <t>R3</t>
    <phoneticPr fontId="6"/>
  </si>
  <si>
    <t>凡例</t>
    <rPh sb="0" eb="2">
      <t>ハンレイ</t>
    </rPh>
    <phoneticPr fontId="11"/>
  </si>
  <si>
    <t>凡例</t>
    <phoneticPr fontId="11"/>
  </si>
  <si>
    <t>浸水被害への備えの面で安心・安全</t>
  </si>
  <si>
    <t>R4</t>
  </si>
  <si>
    <t>どちらとも
いえない</t>
    <phoneticPr fontId="6"/>
  </si>
  <si>
    <t>R5</t>
  </si>
  <si>
    <t>28.</t>
  </si>
  <si>
    <t>文化芸術活動が充実</t>
  </si>
  <si>
    <t>図書館が充実</t>
  </si>
  <si>
    <t>16～19歳</t>
    <phoneticPr fontId="6"/>
  </si>
  <si>
    <t>問11　あなたは，調布のまちに親しみや愛着を感じていますか。（○は１つ）</t>
  </si>
  <si>
    <t>問12　あなたは，今後も調布市に住み続けたいと思いますか。（○は１つ）</t>
  </si>
  <si>
    <t>問12-1　あなたは，調布のまちの魅力や個性・特色は何だと思いますか。あてはまるものに○をつけてください。（○はいくつでも）</t>
  </si>
  <si>
    <t>「水木マンガの生まれた街 調布」の取組</t>
  </si>
  <si>
    <t>ラグビーリーグワンのチームのホストエリア</t>
  </si>
  <si>
    <t>プロ野球球団と連携している</t>
  </si>
  <si>
    <t>問12-2　そう思う理由について，あてはまるものに○をつけてください。（○はいくつでも）</t>
  </si>
  <si>
    <t>全体</t>
    <phoneticPr fontId="6"/>
  </si>
  <si>
    <t>特に理由はない</t>
    <phoneticPr fontId="6"/>
  </si>
  <si>
    <t>その他</t>
    <phoneticPr fontId="6"/>
  </si>
  <si>
    <t>家族構成や家族の状況が変わったから</t>
    <phoneticPr fontId="6"/>
  </si>
  <si>
    <t>通勤・通学など交通が不便だから</t>
    <phoneticPr fontId="6"/>
  </si>
  <si>
    <t>仕事の都合で</t>
    <phoneticPr fontId="6"/>
  </si>
  <si>
    <t>公共施設が不足しているから</t>
    <phoneticPr fontId="6"/>
  </si>
  <si>
    <t>家賃や地価が高いから</t>
    <phoneticPr fontId="6"/>
  </si>
  <si>
    <t>日常の買い物が不便だから</t>
    <phoneticPr fontId="6"/>
  </si>
  <si>
    <t>市内の交通が不便だから</t>
    <phoneticPr fontId="6"/>
  </si>
  <si>
    <t>近くに知人や親せきがいない，少ないから</t>
    <phoneticPr fontId="6"/>
  </si>
  <si>
    <t>道路などの都市基盤が整っていないから</t>
    <phoneticPr fontId="6"/>
  </si>
  <si>
    <t>地震などの災害への備えに不安があるから</t>
    <phoneticPr fontId="6"/>
  </si>
  <si>
    <t>浸水被害への備えに不安があるから</t>
    <phoneticPr fontId="6"/>
  </si>
  <si>
    <t>自然環境がよくないから</t>
    <phoneticPr fontId="6"/>
  </si>
  <si>
    <t>治安の面で不安があるから</t>
    <phoneticPr fontId="6"/>
  </si>
  <si>
    <t>高齢者福祉がよくないから</t>
    <phoneticPr fontId="6"/>
  </si>
  <si>
    <t>子育て環境がよくないから</t>
    <phoneticPr fontId="6"/>
  </si>
  <si>
    <t>土砂災害への備えに不安があるから</t>
    <phoneticPr fontId="6"/>
  </si>
  <si>
    <t>教育環境がよくないから</t>
    <phoneticPr fontId="6"/>
  </si>
  <si>
    <t>（無効回答）</t>
    <phoneticPr fontId="6"/>
  </si>
  <si>
    <t>都心への交通の便がよい</t>
    <phoneticPr fontId="6"/>
  </si>
  <si>
    <t>豊かな自然がある</t>
    <phoneticPr fontId="6"/>
  </si>
  <si>
    <t>日常の買い物が便利</t>
    <phoneticPr fontId="6"/>
  </si>
  <si>
    <t>神代植物公園，野川公園などの公園</t>
    <phoneticPr fontId="6"/>
  </si>
  <si>
    <t>深大寺地域の歴史・観光資源</t>
    <phoneticPr fontId="6"/>
  </si>
  <si>
    <t>調布駅周辺のにぎわい</t>
    <phoneticPr fontId="6"/>
  </si>
  <si>
    <t>治安の面で安全・安心</t>
    <phoneticPr fontId="6"/>
  </si>
  <si>
    <t>市内の交通の便が良い</t>
    <phoneticPr fontId="6"/>
  </si>
  <si>
    <t>歴史や伝統を感じられる</t>
    <phoneticPr fontId="6"/>
  </si>
  <si>
    <t>農地や里山の風景がある</t>
    <phoneticPr fontId="6"/>
  </si>
  <si>
    <t>図書館が充実</t>
    <phoneticPr fontId="6"/>
  </si>
  <si>
    <t>好きな店や商店街がある</t>
    <phoneticPr fontId="6"/>
  </si>
  <si>
    <t>子育て環境が良い</t>
    <phoneticPr fontId="6"/>
  </si>
  <si>
    <t>「映画のまち調布」の取組</t>
    <phoneticPr fontId="6"/>
  </si>
  <si>
    <t>祭りやイベントが充実</t>
    <phoneticPr fontId="6"/>
  </si>
  <si>
    <t>地域のふれあいがある</t>
    <phoneticPr fontId="6"/>
  </si>
  <si>
    <t>文化芸術活動が充実</t>
    <phoneticPr fontId="6"/>
  </si>
  <si>
    <t>「水木マンガの生まれた街 調布」の取組</t>
    <phoneticPr fontId="6"/>
  </si>
  <si>
    <t>サッカーＪリーグのチームのホームタウン</t>
    <phoneticPr fontId="6"/>
  </si>
  <si>
    <t>浸水被害への備えの面で安心・安全</t>
    <phoneticPr fontId="6"/>
  </si>
  <si>
    <t>スポーツ活動が活発</t>
    <phoneticPr fontId="6"/>
  </si>
  <si>
    <t>地震などの災害への備えの面で安心・安全</t>
    <phoneticPr fontId="6"/>
  </si>
  <si>
    <t>教育環境が良い</t>
    <phoneticPr fontId="6"/>
  </si>
  <si>
    <t>土砂災害への備えの面で安心・安全</t>
    <phoneticPr fontId="6"/>
  </si>
  <si>
    <t>ラグビーリーグワンのチームのホストエリア</t>
    <phoneticPr fontId="6"/>
  </si>
  <si>
    <t>プロ野球球団と連携している</t>
    <phoneticPr fontId="6"/>
  </si>
  <si>
    <r>
      <t xml:space="preserve">南部地域
</t>
    </r>
    <r>
      <rPr>
        <sz val="11"/>
        <rFont val="BIZ UDPゴシック"/>
        <family val="3"/>
        <charset val="128"/>
      </rPr>
      <t>（中心市街地）</t>
    </r>
    <phoneticPr fontId="6"/>
  </si>
  <si>
    <r>
      <t xml:space="preserve">南部地域
</t>
    </r>
    <r>
      <rPr>
        <sz val="11"/>
        <rFont val="BIZ UDPゴシック"/>
        <family val="3"/>
        <charset val="128"/>
      </rPr>
      <t>(中心市街地以外)</t>
    </r>
    <phoneticPr fontId="6"/>
  </si>
  <si>
    <t>R6</t>
  </si>
  <si>
    <t>75歳
以上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</si>
</sst>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&quot;%&quot;"/>
    <numFmt numFmtId="178" formatCode="0.0"/>
    <numFmt numFmtId="179" formatCode="#,##0;&quot;△ &quot;#,##0"/>
    <numFmt numFmtId="180" formatCode="0.0%"/>
  </numFmts>
  <fonts count="21" x14ac:knownFonts="1">
    <font>
      <sz val="12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2"/>
      <color rgb="FFFF0000"/>
      <name val="BIZ UDP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BIZ UDPゴシック"/>
      <family val="3"/>
      <charset val="128"/>
    </font>
    <font>
      <sz val="9"/>
      <color theme="1"/>
      <name val="ＭＳ Ｐゴシック"/>
      <family val="2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ＭＳ ゴシック"/>
      <family val="2"/>
      <charset val="128"/>
    </font>
    <font>
      <sz val="11"/>
      <name val="BIZ UDPゴシック"/>
      <family val="3"/>
      <charset val="128"/>
    </font>
    <font>
      <b/>
      <sz val="12"/>
      <color rgb="FF3333FF"/>
      <name val="BIZ UDPゴシック"/>
      <family val="3"/>
      <charset val="128"/>
    </font>
    <font>
      <sz val="12"/>
      <color theme="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14" fillId="0" borderId="0"/>
    <xf numFmtId="0" fontId="4" fillId="0" borderId="0">
      <alignment vertical="center"/>
    </xf>
    <xf numFmtId="0" fontId="3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2" borderId="1" xfId="1" quotePrefix="1" applyFont="1" applyFill="1" applyBorder="1" applyAlignment="1">
      <alignment horizontal="right" vertical="center"/>
    </xf>
    <xf numFmtId="0" fontId="9" fillId="3" borderId="1" xfId="0" quotePrefix="1" applyFont="1" applyFill="1" applyBorder="1" applyAlignment="1">
      <alignment vertical="center" shrinkToFit="1"/>
    </xf>
    <xf numFmtId="176" fontId="9" fillId="3" borderId="1" xfId="1" applyNumberFormat="1" applyFont="1" applyFill="1" applyBorder="1" applyAlignment="1">
      <alignment horizontal="right" vertical="center" shrinkToFit="1"/>
    </xf>
    <xf numFmtId="177" fontId="9" fillId="3" borderId="1" xfId="1" applyNumberFormat="1" applyFont="1" applyFill="1" applyBorder="1" applyAlignment="1">
      <alignment vertical="center" shrinkToFit="1"/>
    </xf>
    <xf numFmtId="0" fontId="9" fillId="2" borderId="1" xfId="1" applyFont="1" applyFill="1" applyBorder="1">
      <alignment vertical="center"/>
    </xf>
    <xf numFmtId="0" fontId="9" fillId="3" borderId="1" xfId="1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>
      <alignment vertical="center"/>
    </xf>
    <xf numFmtId="0" fontId="13" fillId="3" borderId="1" xfId="0" applyFont="1" applyFill="1" applyBorder="1" applyAlignment="1">
      <alignment vertical="center" wrapText="1"/>
    </xf>
    <xf numFmtId="0" fontId="7" fillId="3" borderId="1" xfId="0" applyFont="1" applyFill="1" applyBorder="1">
      <alignment vertical="center"/>
    </xf>
    <xf numFmtId="0" fontId="7" fillId="4" borderId="1" xfId="0" applyFont="1" applyFill="1" applyBorder="1" applyAlignment="1">
      <alignment vertical="center" shrinkToFit="1"/>
    </xf>
    <xf numFmtId="178" fontId="9" fillId="3" borderId="1" xfId="2" applyNumberFormat="1" applyFont="1" applyFill="1" applyBorder="1" applyAlignment="1">
      <alignment vertical="center"/>
    </xf>
    <xf numFmtId="177" fontId="7" fillId="0" borderId="0" xfId="0" applyNumberFormat="1" applyFont="1">
      <alignment vertical="center"/>
    </xf>
    <xf numFmtId="0" fontId="9" fillId="3" borderId="1" xfId="0" quotePrefix="1" applyFont="1" applyFill="1" applyBorder="1" applyAlignment="1">
      <alignment vertical="center" wrapText="1" shrinkToFit="1"/>
    </xf>
    <xf numFmtId="177" fontId="9" fillId="3" borderId="1" xfId="0" applyNumberFormat="1" applyFont="1" applyFill="1" applyBorder="1" applyAlignment="1">
      <alignment vertical="center" shrinkToFit="1"/>
    </xf>
    <xf numFmtId="38" fontId="7" fillId="3" borderId="1" xfId="5" applyFont="1" applyFill="1" applyBorder="1">
      <alignment vertical="center"/>
    </xf>
    <xf numFmtId="176" fontId="7" fillId="0" borderId="0" xfId="0" applyNumberFormat="1" applyFont="1">
      <alignment vertical="center"/>
    </xf>
    <xf numFmtId="178" fontId="7" fillId="0" borderId="0" xfId="0" applyNumberFormat="1" applyFont="1">
      <alignment vertical="center"/>
    </xf>
    <xf numFmtId="0" fontId="9" fillId="5" borderId="5" xfId="4" quotePrefix="1" applyFont="1" applyFill="1" applyBorder="1" applyAlignment="1">
      <alignment horizontal="center" vertical="center" wrapText="1"/>
    </xf>
    <xf numFmtId="0" fontId="7" fillId="0" borderId="0" xfId="4" applyFont="1">
      <alignment vertical="center"/>
    </xf>
    <xf numFmtId="0" fontId="9" fillId="5" borderId="2" xfId="4" applyFont="1" applyFill="1" applyBorder="1" applyAlignment="1">
      <alignment horizontal="center" vertical="center"/>
    </xf>
    <xf numFmtId="0" fontId="9" fillId="5" borderId="3" xfId="4" applyFont="1" applyFill="1" applyBorder="1" applyAlignment="1">
      <alignment horizontal="center" vertical="center"/>
    </xf>
    <xf numFmtId="0" fontId="9" fillId="5" borderId="4" xfId="4" quotePrefix="1" applyFont="1" applyFill="1" applyBorder="1" applyAlignment="1">
      <alignment horizontal="center" vertical="center"/>
    </xf>
    <xf numFmtId="0" fontId="9" fillId="5" borderId="5" xfId="4" quotePrefix="1" applyFont="1" applyFill="1" applyBorder="1" applyAlignment="1">
      <alignment horizontal="center" vertical="center"/>
    </xf>
    <xf numFmtId="179" fontId="9" fillId="0" borderId="6" xfId="4" applyNumberFormat="1" applyFont="1" applyBorder="1">
      <alignment vertical="center"/>
    </xf>
    <xf numFmtId="179" fontId="9" fillId="0" borderId="7" xfId="4" applyNumberFormat="1" applyFont="1" applyBorder="1">
      <alignment vertical="center"/>
    </xf>
    <xf numFmtId="179" fontId="9" fillId="0" borderId="8" xfId="4" applyNumberFormat="1" applyFont="1" applyBorder="1">
      <alignment vertical="center"/>
    </xf>
    <xf numFmtId="177" fontId="9" fillId="0" borderId="9" xfId="4" applyNumberFormat="1" applyFont="1" applyBorder="1" applyAlignment="1">
      <alignment horizontal="right" vertical="center"/>
    </xf>
    <xf numFmtId="177" fontId="9" fillId="0" borderId="10" xfId="4" applyNumberFormat="1" applyFont="1" applyBorder="1" applyAlignment="1">
      <alignment horizontal="right" vertical="center"/>
    </xf>
    <xf numFmtId="177" fontId="9" fillId="0" borderId="11" xfId="4" applyNumberFormat="1" applyFont="1" applyBorder="1" applyAlignment="1">
      <alignment horizontal="right" vertical="center"/>
    </xf>
    <xf numFmtId="179" fontId="9" fillId="0" borderId="12" xfId="0" applyNumberFormat="1" applyFont="1" applyBorder="1">
      <alignment vertical="center"/>
    </xf>
    <xf numFmtId="179" fontId="9" fillId="0" borderId="13" xfId="0" applyNumberFormat="1" applyFont="1" applyBorder="1">
      <alignment vertical="center"/>
    </xf>
    <xf numFmtId="179" fontId="9" fillId="0" borderId="14" xfId="0" applyNumberFormat="1" applyFont="1" applyBorder="1">
      <alignment vertical="center"/>
    </xf>
    <xf numFmtId="0" fontId="19" fillId="0" borderId="0" xfId="4" applyFont="1">
      <alignment vertical="center"/>
    </xf>
    <xf numFmtId="177" fontId="9" fillId="0" borderId="15" xfId="0" applyNumberFormat="1" applyFont="1" applyBorder="1" applyAlignment="1">
      <alignment horizontal="right" vertical="center"/>
    </xf>
    <xf numFmtId="177" fontId="9" fillId="0" borderId="16" xfId="0" applyNumberFormat="1" applyFont="1" applyBorder="1" applyAlignment="1">
      <alignment horizontal="right" vertical="center"/>
    </xf>
    <xf numFmtId="177" fontId="9" fillId="0" borderId="17" xfId="0" applyNumberFormat="1" applyFont="1" applyBorder="1" applyAlignment="1">
      <alignment horizontal="right" vertical="center"/>
    </xf>
    <xf numFmtId="179" fontId="9" fillId="0" borderId="15" xfId="0" applyNumberFormat="1" applyFont="1" applyBorder="1">
      <alignment vertical="center"/>
    </xf>
    <xf numFmtId="179" fontId="9" fillId="0" borderId="16" xfId="0" applyNumberFormat="1" applyFont="1" applyBorder="1">
      <alignment vertical="center"/>
    </xf>
    <xf numFmtId="179" fontId="9" fillId="0" borderId="17" xfId="0" applyNumberFormat="1" applyFont="1" applyBorder="1">
      <alignment vertical="center"/>
    </xf>
    <xf numFmtId="179" fontId="9" fillId="0" borderId="15" xfId="4" applyNumberFormat="1" applyFont="1" applyBorder="1">
      <alignment vertical="center"/>
    </xf>
    <xf numFmtId="179" fontId="9" fillId="0" borderId="16" xfId="4" applyNumberFormat="1" applyFont="1" applyBorder="1">
      <alignment vertical="center"/>
    </xf>
    <xf numFmtId="179" fontId="9" fillId="0" borderId="17" xfId="4" applyNumberFormat="1" applyFont="1" applyBorder="1">
      <alignment vertical="center"/>
    </xf>
    <xf numFmtId="177" fontId="9" fillId="0" borderId="15" xfId="4" applyNumberFormat="1" applyFont="1" applyBorder="1" applyAlignment="1">
      <alignment horizontal="right" vertical="center"/>
    </xf>
    <xf numFmtId="177" fontId="9" fillId="0" borderId="16" xfId="4" applyNumberFormat="1" applyFont="1" applyBorder="1" applyAlignment="1">
      <alignment horizontal="right" vertical="center"/>
    </xf>
    <xf numFmtId="177" fontId="9" fillId="0" borderId="17" xfId="4" applyNumberFormat="1" applyFont="1" applyBorder="1" applyAlignment="1">
      <alignment horizontal="right" vertical="center"/>
    </xf>
    <xf numFmtId="0" fontId="9" fillId="0" borderId="0" xfId="4" applyFont="1">
      <alignment vertical="center"/>
    </xf>
    <xf numFmtId="0" fontId="9" fillId="5" borderId="4" xfId="4" quotePrefix="1" applyFont="1" applyFill="1" applyBorder="1" applyAlignment="1">
      <alignment horizontal="center" vertical="center" wrapText="1"/>
    </xf>
    <xf numFmtId="179" fontId="9" fillId="0" borderId="12" xfId="4" applyNumberFormat="1" applyFont="1" applyBorder="1">
      <alignment vertical="center"/>
    </xf>
    <xf numFmtId="179" fontId="9" fillId="0" borderId="13" xfId="4" applyNumberFormat="1" applyFont="1" applyBorder="1">
      <alignment vertical="center"/>
    </xf>
    <xf numFmtId="179" fontId="9" fillId="0" borderId="14" xfId="4" applyNumberFormat="1" applyFont="1" applyBorder="1">
      <alignment vertical="center"/>
    </xf>
    <xf numFmtId="177" fontId="9" fillId="0" borderId="9" xfId="4" applyNumberFormat="1" applyFont="1" applyBorder="1" applyAlignment="1">
      <alignment horizontal="right" vertical="center" shrinkToFit="1"/>
    </xf>
    <xf numFmtId="177" fontId="9" fillId="0" borderId="10" xfId="4" applyNumberFormat="1" applyFont="1" applyBorder="1" applyAlignment="1">
      <alignment horizontal="right" vertical="center" shrinkToFit="1"/>
    </xf>
    <xf numFmtId="177" fontId="9" fillId="0" borderId="11" xfId="4" applyNumberFormat="1" applyFont="1" applyBorder="1" applyAlignment="1">
      <alignment horizontal="right" vertical="center" shrinkToFit="1"/>
    </xf>
    <xf numFmtId="0" fontId="7" fillId="0" borderId="0" xfId="4" applyFont="1" applyAlignment="1">
      <alignment vertical="center" shrinkToFit="1"/>
    </xf>
    <xf numFmtId="0" fontId="7" fillId="6" borderId="0" xfId="4" applyFont="1" applyFill="1">
      <alignment vertical="center"/>
    </xf>
    <xf numFmtId="0" fontId="9" fillId="6" borderId="0" xfId="4" applyFont="1" applyFill="1">
      <alignment vertical="center"/>
    </xf>
    <xf numFmtId="177" fontId="9" fillId="6" borderId="0" xfId="4" applyNumberFormat="1" applyFont="1" applyFill="1">
      <alignment vertical="center"/>
    </xf>
    <xf numFmtId="177" fontId="9" fillId="6" borderId="18" xfId="4" applyNumberFormat="1" applyFont="1" applyFill="1" applyBorder="1">
      <alignment vertical="center"/>
    </xf>
    <xf numFmtId="177" fontId="9" fillId="6" borderId="18" xfId="4" applyNumberFormat="1" applyFont="1" applyFill="1" applyBorder="1" applyAlignment="1">
      <alignment horizontal="right" vertical="center"/>
    </xf>
    <xf numFmtId="0" fontId="9" fillId="6" borderId="0" xfId="4" applyFont="1" applyFill="1" applyAlignment="1">
      <alignment horizontal="right" vertical="center"/>
    </xf>
    <xf numFmtId="180" fontId="20" fillId="7" borderId="19" xfId="4" applyNumberFormat="1" applyFont="1" applyFill="1" applyBorder="1" applyAlignment="1">
      <alignment horizontal="center" vertical="center"/>
    </xf>
    <xf numFmtId="180" fontId="9" fillId="8" borderId="19" xfId="4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</cellXfs>
  <cellStyles count="8">
    <cellStyle name="桁区切り" xfId="5" builtinId="6"/>
    <cellStyle name="標準" xfId="0" builtinId="0"/>
    <cellStyle name="標準 2" xfId="1"/>
    <cellStyle name="標準 3" xfId="3"/>
    <cellStyle name="標準 3 2" xfId="4"/>
    <cellStyle name="標準 4" xfId="6"/>
    <cellStyle name="標準 5" xfId="7"/>
    <cellStyle name="標準_Ｑ１_大和図表(ﾘﾃｰﾙ)" xfId="2"/>
  </cellStyles>
  <dxfs count="148"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ED-4181-B4F0-31403C6B2B3C}"/>
              </c:ext>
            </c:extLst>
          </c:dPt>
          <c:dPt>
            <c:idx val="1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ED-4181-B4F0-31403C6B2B3C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/>
                </a:fgClr>
                <a:bgClr>
                  <a:srgbClr val="FF5050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ED-4181-B4F0-31403C6B2B3C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ED-4181-B4F0-31403C6B2B3C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8ED-4181-B4F0-31403C6B2B3C}"/>
                </c:ext>
              </c:extLst>
            </c:dLbl>
            <c:dLbl>
              <c:idx val="1"/>
              <c:layout>
                <c:manualLayout>
                  <c:x val="-3.8387715930902129E-2"/>
                  <c:y val="2.3059185242121423E-2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8ED-4181-B4F0-31403C6B2B3C}"/>
                </c:ext>
              </c:extLst>
            </c:dLbl>
            <c:dLbl>
              <c:idx val="2"/>
              <c:layout>
                <c:manualLayout>
                  <c:x val="-6.6112177436553676E-2"/>
                  <c:y val="1.0248526774276174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8ED-4181-B4F0-31403C6B2B3C}"/>
                </c:ext>
              </c:extLst>
            </c:dLbl>
            <c:dLbl>
              <c:idx val="3"/>
              <c:layout>
                <c:manualLayout>
                  <c:x val="3.4122414160801876E-2"/>
                  <c:y val="-2.5621316935690495E-3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8ED-4181-B4F0-31403C6B2B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問11!$N$4:$N$7</c:f>
              <c:strCache>
                <c:ptCount val="4"/>
                <c:pt idx="0">
                  <c:v>感じている</c:v>
                </c:pt>
                <c:pt idx="1">
                  <c:v>どちらとも
いえない</c:v>
                </c:pt>
                <c:pt idx="2">
                  <c:v>感じていない</c:v>
                </c:pt>
                <c:pt idx="3">
                  <c:v>（無効回答）</c:v>
                </c:pt>
              </c:strCache>
            </c:strRef>
          </c:cat>
          <c:val>
            <c:numRef>
              <c:f>問11!$P$4:$P$7</c:f>
              <c:numCache>
                <c:formatCode>0.0"%"</c:formatCode>
                <c:ptCount val="4"/>
                <c:pt idx="0">
                  <c:v>78.3</c:v>
                </c:pt>
                <c:pt idx="1">
                  <c:v>18.399999999999999</c:v>
                </c:pt>
                <c:pt idx="2">
                  <c:v>2.2000000000000002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ED-4181-B4F0-31403C6B2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0528664182703611"/>
          <c:w val="0.93350699765186873"/>
          <c:h val="0.816308854231030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問12経年!$T$5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AF-419A-8F7A-FB4E95A6EA47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0AF-419A-8F7A-FB4E95A6EA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F-419A-8F7A-FB4E95A6EA47}"/>
            </c:ext>
          </c:extLst>
        </c:ser>
        <c:ser>
          <c:idx val="1"/>
          <c:order val="1"/>
          <c:tx>
            <c:strRef>
              <c:f>問12経年!$U$5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0AF-419A-8F7A-FB4E95A6EA4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AF-419A-8F7A-FB4E95A6EA47}"/>
            </c:ext>
          </c:extLst>
        </c:ser>
        <c:ser>
          <c:idx val="2"/>
          <c:order val="2"/>
          <c:tx>
            <c:strRef>
              <c:f>問12経年!$V$5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0AF-419A-8F7A-FB4E95A6EA4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AF-419A-8F7A-FB4E95A6EA47}"/>
            </c:ext>
          </c:extLst>
        </c:ser>
        <c:ser>
          <c:idx val="3"/>
          <c:order val="3"/>
          <c:tx>
            <c:strRef>
              <c:f>問12経年!$W$5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AF-419A-8F7A-FB4E95A6EA47}"/>
            </c:ext>
          </c:extLst>
        </c:ser>
        <c:ser>
          <c:idx val="4"/>
          <c:order val="4"/>
          <c:tx>
            <c:strRef>
              <c:f>問12経年!$X$5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0AF-419A-8F7A-FB4E95A6EA47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問12経年!$X$4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0AF-419A-8F7A-FB4E95A6E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15149789842703229"/>
          <c:w val="0.74166005768331478"/>
          <c:h val="0.817549939124742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問12年齢層!$T$5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問12年齢層!$T$6:$T$14</c:f>
              <c:numCache>
                <c:formatCode>0.0</c:formatCode>
                <c:ptCount val="9"/>
                <c:pt idx="0">
                  <c:v>57.9</c:v>
                </c:pt>
                <c:pt idx="1">
                  <c:v>27.9</c:v>
                </c:pt>
                <c:pt idx="2">
                  <c:v>48.2</c:v>
                </c:pt>
                <c:pt idx="3">
                  <c:v>56.9</c:v>
                </c:pt>
                <c:pt idx="4">
                  <c:v>57</c:v>
                </c:pt>
                <c:pt idx="5">
                  <c:v>55.4</c:v>
                </c:pt>
                <c:pt idx="6">
                  <c:v>67.400000000000006</c:v>
                </c:pt>
                <c:pt idx="7">
                  <c:v>73.900000000000006</c:v>
                </c:pt>
                <c:pt idx="8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9-431C-B5DC-303B5D8CCAA0}"/>
            </c:ext>
          </c:extLst>
        </c:ser>
        <c:ser>
          <c:idx val="1"/>
          <c:order val="1"/>
          <c:tx>
            <c:strRef>
              <c:f>問12年齢層!$U$5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問12年齢層!$U$6:$U$14</c:f>
              <c:numCache>
                <c:formatCode>0.0</c:formatCode>
                <c:ptCount val="9"/>
                <c:pt idx="0">
                  <c:v>26.3</c:v>
                </c:pt>
                <c:pt idx="1">
                  <c:v>54.1</c:v>
                </c:pt>
                <c:pt idx="2">
                  <c:v>43.9</c:v>
                </c:pt>
                <c:pt idx="3">
                  <c:v>32.5</c:v>
                </c:pt>
                <c:pt idx="4">
                  <c:v>29.8</c:v>
                </c:pt>
                <c:pt idx="5">
                  <c:v>29.5</c:v>
                </c:pt>
                <c:pt idx="6">
                  <c:v>25.3</c:v>
                </c:pt>
                <c:pt idx="7">
                  <c:v>18.5</c:v>
                </c:pt>
                <c:pt idx="8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59-431C-B5DC-303B5D8CCAA0}"/>
            </c:ext>
          </c:extLst>
        </c:ser>
        <c:ser>
          <c:idx val="2"/>
          <c:order val="2"/>
          <c:tx>
            <c:strRef>
              <c:f>問12年齢層!$V$5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問12年齢層!$V$6:$V$14</c:f>
              <c:numCache>
                <c:formatCode>0.0</c:formatCode>
                <c:ptCount val="9"/>
                <c:pt idx="0">
                  <c:v>5.3</c:v>
                </c:pt>
                <c:pt idx="1">
                  <c:v>8.1999999999999993</c:v>
                </c:pt>
                <c:pt idx="2">
                  <c:v>5.3</c:v>
                </c:pt>
                <c:pt idx="3">
                  <c:v>7.1</c:v>
                </c:pt>
                <c:pt idx="4">
                  <c:v>9.9</c:v>
                </c:pt>
                <c:pt idx="5">
                  <c:v>5.4</c:v>
                </c:pt>
                <c:pt idx="6">
                  <c:v>4.2</c:v>
                </c:pt>
                <c:pt idx="7">
                  <c:v>2.7</c:v>
                </c:pt>
                <c:pt idx="8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59-431C-B5DC-303B5D8CCAA0}"/>
            </c:ext>
          </c:extLst>
        </c:ser>
        <c:ser>
          <c:idx val="3"/>
          <c:order val="3"/>
          <c:tx>
            <c:strRef>
              <c:f>問12年齢層!$W$5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2.0781434272814782E-16"/>
                  <c:y val="3.4313360402599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DE2-4AD7-98B8-897512B77F3A}"/>
                </c:ext>
              </c:extLst>
            </c:dLbl>
            <c:dLbl>
              <c:idx val="3"/>
              <c:layout>
                <c:manualLayout>
                  <c:x val="-1.0390717136407391E-16"/>
                  <c:y val="2.5292786677527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DE2-4AD7-98B8-897512B77F3A}"/>
                </c:ext>
              </c:extLst>
            </c:dLbl>
            <c:dLbl>
              <c:idx val="4"/>
              <c:layout>
                <c:manualLayout>
                  <c:x val="-2.7463096464126332E-3"/>
                  <c:y val="2.952602952602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DE2-4AD7-98B8-897512B77F3A}"/>
                </c:ext>
              </c:extLst>
            </c:dLbl>
            <c:dLbl>
              <c:idx val="5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559-431C-B5DC-303B5D8CCAA0}"/>
                </c:ext>
              </c:extLst>
            </c:dLbl>
            <c:dLbl>
              <c:idx val="6"/>
              <c:layout>
                <c:manualLayout>
                  <c:x val="0"/>
                  <c:y val="3.556961362735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559-431C-B5DC-303B5D8CCAA0}"/>
                </c:ext>
              </c:extLst>
            </c:dLbl>
            <c:dLbl>
              <c:idx val="7"/>
              <c:layout>
                <c:manualLayout>
                  <c:x val="1.4169323414806943E-3"/>
                  <c:y val="3.7338238703068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559-431C-B5DC-303B5D8CCAA0}"/>
                </c:ext>
              </c:extLst>
            </c:dLbl>
            <c:dLbl>
              <c:idx val="8"/>
              <c:layout>
                <c:manualLayout>
                  <c:x val="4.3383790628721891E-3"/>
                  <c:y val="3.5569912735267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559-431C-B5DC-303B5D8CCAA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問12年齢層!$W$6:$W$14</c:f>
              <c:numCache>
                <c:formatCode>0.0</c:formatCode>
                <c:ptCount val="9"/>
                <c:pt idx="0">
                  <c:v>10.5</c:v>
                </c:pt>
                <c:pt idx="1">
                  <c:v>9.8000000000000007</c:v>
                </c:pt>
                <c:pt idx="2">
                  <c:v>2.6</c:v>
                </c:pt>
                <c:pt idx="3">
                  <c:v>3</c:v>
                </c:pt>
                <c:pt idx="4">
                  <c:v>2.5</c:v>
                </c:pt>
                <c:pt idx="5">
                  <c:v>8</c:v>
                </c:pt>
                <c:pt idx="6">
                  <c:v>2.1</c:v>
                </c:pt>
                <c:pt idx="7">
                  <c:v>2.7</c:v>
                </c:pt>
                <c:pt idx="8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59-431C-B5DC-303B5D8CCAA0}"/>
            </c:ext>
          </c:extLst>
        </c:ser>
        <c:ser>
          <c:idx val="4"/>
          <c:order val="4"/>
          <c:tx>
            <c:strRef>
              <c:f>問12年齢層!$X$5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8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520-4AC5-93A1-32EE6FA0F93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問12年齢層!$X$6:$X$14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0.8</c:v>
                </c:pt>
                <c:pt idx="5">
                  <c:v>1.8</c:v>
                </c:pt>
                <c:pt idx="6">
                  <c:v>1.1000000000000001</c:v>
                </c:pt>
                <c:pt idx="7">
                  <c:v>2.2000000000000002</c:v>
                </c:pt>
                <c:pt idx="8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59-431C-B5DC-303B5D8C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0528664182703611"/>
          <c:w val="0.93350699765186873"/>
          <c:h val="0.816308854231030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問12年齢層!$T$5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7E-4234-9495-2E2B096DD76E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657E-4234-9495-2E2B096DD7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7E-4234-9495-2E2B096DD76E}"/>
            </c:ext>
          </c:extLst>
        </c:ser>
        <c:ser>
          <c:idx val="1"/>
          <c:order val="1"/>
          <c:tx>
            <c:strRef>
              <c:f>問12年齢層!$U$5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57E-4234-9495-2E2B096DD76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7E-4234-9495-2E2B096DD76E}"/>
            </c:ext>
          </c:extLst>
        </c:ser>
        <c:ser>
          <c:idx val="2"/>
          <c:order val="2"/>
          <c:tx>
            <c:strRef>
              <c:f>問12年齢層!$V$5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57E-4234-9495-2E2B096DD76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7E-4234-9495-2E2B096DD76E}"/>
            </c:ext>
          </c:extLst>
        </c:ser>
        <c:ser>
          <c:idx val="3"/>
          <c:order val="3"/>
          <c:tx>
            <c:strRef>
              <c:f>問12年齢層!$W$5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7E-4234-9495-2E2B096DD76E}"/>
            </c:ext>
          </c:extLst>
        </c:ser>
        <c:ser>
          <c:idx val="4"/>
          <c:order val="4"/>
          <c:tx>
            <c:strRef>
              <c:f>問12年齢層!$X$5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657E-4234-9495-2E2B096DD76E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問12年齢層!$X$4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7E-4234-9495-2E2B096D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23941007374078241"/>
          <c:w val="0.74166005768331478"/>
          <c:h val="0.7296378337323219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問12地域!$T$5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西部地域(n=223)</c:v>
                </c:pt>
                <c:pt idx="1">
                  <c:v>北部地域(n=237)</c:v>
                </c:pt>
                <c:pt idx="2">
                  <c:v>    南部地域
（中心市街地）
   (n=187)</c:v>
                </c:pt>
                <c:pt idx="3">
                  <c:v>          南部地域
（中心市街地以外）
         (n=245)</c:v>
                </c:pt>
                <c:pt idx="4">
                  <c:v>東部地域(n=285)</c:v>
                </c:pt>
              </c:strCache>
            </c:strRef>
          </c:cat>
          <c:val>
            <c:numRef>
              <c:f>問12地域!$T$6:$T$10</c:f>
              <c:numCache>
                <c:formatCode>0.0</c:formatCode>
                <c:ptCount val="5"/>
                <c:pt idx="0">
                  <c:v>61.4</c:v>
                </c:pt>
                <c:pt idx="1">
                  <c:v>63.7</c:v>
                </c:pt>
                <c:pt idx="2">
                  <c:v>59.9</c:v>
                </c:pt>
                <c:pt idx="3">
                  <c:v>65.7</c:v>
                </c:pt>
                <c:pt idx="4">
                  <c:v>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1-4B56-A863-BDFB34DDB6D8}"/>
            </c:ext>
          </c:extLst>
        </c:ser>
        <c:ser>
          <c:idx val="1"/>
          <c:order val="1"/>
          <c:tx>
            <c:strRef>
              <c:f>問12地域!$U$5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西部地域(n=223)</c:v>
                </c:pt>
                <c:pt idx="1">
                  <c:v>北部地域(n=237)</c:v>
                </c:pt>
                <c:pt idx="2">
                  <c:v>    南部地域
（中心市街地）
   (n=187)</c:v>
                </c:pt>
                <c:pt idx="3">
                  <c:v>          南部地域
（中心市街地以外）
         (n=245)</c:v>
                </c:pt>
                <c:pt idx="4">
                  <c:v>東部地域(n=285)</c:v>
                </c:pt>
              </c:strCache>
            </c:strRef>
          </c:cat>
          <c:val>
            <c:numRef>
              <c:f>問12地域!$U$6:$U$10</c:f>
              <c:numCache>
                <c:formatCode>0.0</c:formatCode>
                <c:ptCount val="5"/>
                <c:pt idx="0">
                  <c:v>24.7</c:v>
                </c:pt>
                <c:pt idx="1">
                  <c:v>29.5</c:v>
                </c:pt>
                <c:pt idx="2">
                  <c:v>29.9</c:v>
                </c:pt>
                <c:pt idx="3">
                  <c:v>24.1</c:v>
                </c:pt>
                <c:pt idx="4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1-4B56-A863-BDFB34DDB6D8}"/>
            </c:ext>
          </c:extLst>
        </c:ser>
        <c:ser>
          <c:idx val="2"/>
          <c:order val="2"/>
          <c:tx>
            <c:strRef>
              <c:f>問12地域!$V$5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B69-48B4-A752-B961803AB29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西部地域(n=223)</c:v>
                </c:pt>
                <c:pt idx="1">
                  <c:v>北部地域(n=237)</c:v>
                </c:pt>
                <c:pt idx="2">
                  <c:v>    南部地域
（中心市街地）
   (n=187)</c:v>
                </c:pt>
                <c:pt idx="3">
                  <c:v>          南部地域
（中心市街地以外）
         (n=245)</c:v>
                </c:pt>
                <c:pt idx="4">
                  <c:v>東部地域(n=285)</c:v>
                </c:pt>
              </c:strCache>
            </c:strRef>
          </c:cat>
          <c:val>
            <c:numRef>
              <c:f>問12地域!$V$6:$V$10</c:f>
              <c:numCache>
                <c:formatCode>0.0</c:formatCode>
                <c:ptCount val="5"/>
                <c:pt idx="0">
                  <c:v>7.2</c:v>
                </c:pt>
                <c:pt idx="1">
                  <c:v>2.1</c:v>
                </c:pt>
                <c:pt idx="2">
                  <c:v>5.3</c:v>
                </c:pt>
                <c:pt idx="3">
                  <c:v>5.7</c:v>
                </c:pt>
                <c:pt idx="4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81-4B56-A863-BDFB34DDB6D8}"/>
            </c:ext>
          </c:extLst>
        </c:ser>
        <c:ser>
          <c:idx val="3"/>
          <c:order val="3"/>
          <c:tx>
            <c:strRef>
              <c:f>問12地域!$W$5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6.2241263412742909E-3"/>
                  <c:y val="9.401600793614763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69-48B4-A752-B961803AB290}"/>
                </c:ext>
              </c:extLst>
            </c:dLbl>
            <c:dLbl>
              <c:idx val="3"/>
              <c:layout>
                <c:manualLayout>
                  <c:x val="2.8338646829612845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46E-4818-A1FA-CEB5040BE5D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西部地域(n=223)</c:v>
                </c:pt>
                <c:pt idx="1">
                  <c:v>北部地域(n=237)</c:v>
                </c:pt>
                <c:pt idx="2">
                  <c:v>    南部地域
（中心市街地）
   (n=187)</c:v>
                </c:pt>
                <c:pt idx="3">
                  <c:v>          南部地域
（中心市街地以外）
         (n=245)</c:v>
                </c:pt>
                <c:pt idx="4">
                  <c:v>東部地域(n=285)</c:v>
                </c:pt>
              </c:strCache>
            </c:strRef>
          </c:cat>
          <c:val>
            <c:numRef>
              <c:f>問12地域!$W$6:$W$10</c:f>
              <c:numCache>
                <c:formatCode>0.0</c:formatCode>
                <c:ptCount val="5"/>
                <c:pt idx="0">
                  <c:v>4</c:v>
                </c:pt>
                <c:pt idx="1">
                  <c:v>3.8</c:v>
                </c:pt>
                <c:pt idx="2">
                  <c:v>3.2</c:v>
                </c:pt>
                <c:pt idx="3">
                  <c:v>3.3</c:v>
                </c:pt>
                <c:pt idx="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81-4B56-A863-BDFB34DDB6D8}"/>
            </c:ext>
          </c:extLst>
        </c:ser>
        <c:ser>
          <c:idx val="4"/>
          <c:order val="4"/>
          <c:tx>
            <c:strRef>
              <c:f>問12地域!$X$5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2.426624939682752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981-4B56-A863-BDFB34DDB6D8}"/>
                </c:ext>
              </c:extLst>
            </c:dLbl>
            <c:dLbl>
              <c:idx val="3"/>
              <c:layout>
                <c:manualLayout>
                  <c:x val="2.2921614075605057E-2"/>
                  <c:y val="9.401600793614763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981-4B56-A863-BDFB34DDB6D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問12地域!$S$6:$S$10</c:f>
              <c:strCache>
                <c:ptCount val="5"/>
                <c:pt idx="0">
                  <c:v>西部地域(n=223)</c:v>
                </c:pt>
                <c:pt idx="1">
                  <c:v>北部地域(n=237)</c:v>
                </c:pt>
                <c:pt idx="2">
                  <c:v>    南部地域
（中心市街地）
   (n=187)</c:v>
                </c:pt>
                <c:pt idx="3">
                  <c:v>          南部地域
（中心市街地以外）
         (n=245)</c:v>
                </c:pt>
                <c:pt idx="4">
                  <c:v>東部地域(n=285)</c:v>
                </c:pt>
              </c:strCache>
            </c:strRef>
          </c:cat>
          <c:val>
            <c:numRef>
              <c:f>問12地域!$X$6:$X$10</c:f>
              <c:numCache>
                <c:formatCode>0.0</c:formatCode>
                <c:ptCount val="5"/>
                <c:pt idx="0">
                  <c:v>2.7</c:v>
                </c:pt>
                <c:pt idx="1">
                  <c:v>0.8</c:v>
                </c:pt>
                <c:pt idx="2">
                  <c:v>1.6</c:v>
                </c:pt>
                <c:pt idx="3">
                  <c:v>1.2</c:v>
                </c:pt>
                <c:pt idx="4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81-4B56-A863-BDFB34DD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1917554590501521"/>
          <c:w val="0.93350698824788625"/>
          <c:h val="0.788531046075072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問12地域!$T$5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42-4C7E-BAD2-CA724435648F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B42-4C7E-BAD2-CA72443564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42-4C7E-BAD2-CA724435648F}"/>
            </c:ext>
          </c:extLst>
        </c:ser>
        <c:ser>
          <c:idx val="1"/>
          <c:order val="1"/>
          <c:tx>
            <c:strRef>
              <c:f>問12地域!$U$5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42-4C7E-BAD2-CA724435648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42-4C7E-BAD2-CA724435648F}"/>
            </c:ext>
          </c:extLst>
        </c:ser>
        <c:ser>
          <c:idx val="2"/>
          <c:order val="2"/>
          <c:tx>
            <c:strRef>
              <c:f>問12地域!$V$5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42-4C7E-BAD2-CA724435648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42-4C7E-BAD2-CA724435648F}"/>
            </c:ext>
          </c:extLst>
        </c:ser>
        <c:ser>
          <c:idx val="3"/>
          <c:order val="3"/>
          <c:tx>
            <c:strRef>
              <c:f>問12地域!$W$5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42-4C7E-BAD2-CA724435648F}"/>
            </c:ext>
          </c:extLst>
        </c:ser>
        <c:ser>
          <c:idx val="4"/>
          <c:order val="4"/>
          <c:tx>
            <c:strRef>
              <c:f>問12地域!$X$5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B42-4C7E-BAD2-CA724435648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問12地域!$X$4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42-4C7E-BAD2-CA724435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3351365058581347"/>
          <c:w val="0.74166005768331478"/>
          <c:h val="0.599723157607687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問12まちへの愛着!$T$5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感じている(n=948)</c:v>
                </c:pt>
                <c:pt idx="1">
                  <c:v>どちらともいえない
           (n=223)</c:v>
                </c:pt>
                <c:pt idx="2">
                  <c:v>感じていない(n=27)</c:v>
                </c:pt>
              </c:strCache>
            </c:strRef>
          </c:cat>
          <c:val>
            <c:numRef>
              <c:f>問12まちへの愛着!$T$6:$T$8</c:f>
              <c:numCache>
                <c:formatCode>0.0</c:formatCode>
                <c:ptCount val="3"/>
                <c:pt idx="0">
                  <c:v>65.7</c:v>
                </c:pt>
                <c:pt idx="1">
                  <c:v>40.4</c:v>
                </c:pt>
                <c:pt idx="2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3-4274-91D0-46373B912423}"/>
            </c:ext>
          </c:extLst>
        </c:ser>
        <c:ser>
          <c:idx val="1"/>
          <c:order val="1"/>
          <c:tx>
            <c:strRef>
              <c:f>問12まちへの愛着!$U$5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感じている(n=948)</c:v>
                </c:pt>
                <c:pt idx="1">
                  <c:v>どちらともいえない
           (n=223)</c:v>
                </c:pt>
                <c:pt idx="2">
                  <c:v>感じていない(n=27)</c:v>
                </c:pt>
              </c:strCache>
            </c:strRef>
          </c:cat>
          <c:val>
            <c:numRef>
              <c:f>問12まちへの愛着!$U$6:$U$8</c:f>
              <c:numCache>
                <c:formatCode>0.0</c:formatCode>
                <c:ptCount val="3"/>
                <c:pt idx="0">
                  <c:v>28.2</c:v>
                </c:pt>
                <c:pt idx="1">
                  <c:v>35.9</c:v>
                </c:pt>
                <c:pt idx="2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3-4274-91D0-46373B912423}"/>
            </c:ext>
          </c:extLst>
        </c:ser>
        <c:ser>
          <c:idx val="2"/>
          <c:order val="2"/>
          <c:tx>
            <c:strRef>
              <c:f>問12まちへの愛着!$V$5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84E-4E88-B2C4-1433251448E6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感じている(n=948)</c:v>
                </c:pt>
                <c:pt idx="1">
                  <c:v>どちらともいえない
           (n=223)</c:v>
                </c:pt>
                <c:pt idx="2">
                  <c:v>感じていない(n=27)</c:v>
                </c:pt>
              </c:strCache>
            </c:strRef>
          </c:cat>
          <c:val>
            <c:numRef>
              <c:f>問12まちへの愛着!$V$6:$V$8</c:f>
              <c:numCache>
                <c:formatCode>0.0</c:formatCode>
                <c:ptCount val="3"/>
                <c:pt idx="0">
                  <c:v>2.8</c:v>
                </c:pt>
                <c:pt idx="1">
                  <c:v>14.8</c:v>
                </c:pt>
                <c:pt idx="2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3-4274-91D0-46373B912423}"/>
            </c:ext>
          </c:extLst>
        </c:ser>
        <c:ser>
          <c:idx val="3"/>
          <c:order val="3"/>
          <c:tx>
            <c:strRef>
              <c:f>問12まちへの愛着!$W$5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6.4957820837962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E13-4274-91D0-46373B912423}"/>
                </c:ext>
              </c:extLst>
            </c:dLbl>
            <c:dLbl>
              <c:idx val="1"/>
              <c:layout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4B-49F2-AE5B-CE40734CC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感じている(n=948)</c:v>
                </c:pt>
                <c:pt idx="1">
                  <c:v>どちらともいえない
           (n=223)</c:v>
                </c:pt>
                <c:pt idx="2">
                  <c:v>感じていない(n=27)</c:v>
                </c:pt>
              </c:strCache>
            </c:strRef>
          </c:cat>
          <c:val>
            <c:numRef>
              <c:f>問12まちへの愛着!$W$6:$W$8</c:f>
              <c:numCache>
                <c:formatCode>0.0</c:formatCode>
                <c:ptCount val="3"/>
                <c:pt idx="0">
                  <c:v>2.4</c:v>
                </c:pt>
                <c:pt idx="1">
                  <c:v>5.8</c:v>
                </c:pt>
                <c:pt idx="2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3-4274-91D0-46373B912423}"/>
            </c:ext>
          </c:extLst>
        </c:ser>
        <c:ser>
          <c:idx val="4"/>
          <c:order val="4"/>
          <c:tx>
            <c:strRef>
              <c:f>問12まちへの愛着!$X$5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問12まちへの愛着!$S$6:$S$8</c:f>
              <c:strCache>
                <c:ptCount val="3"/>
                <c:pt idx="0">
                  <c:v>感じている(n=948)</c:v>
                </c:pt>
                <c:pt idx="1">
                  <c:v>どちらともいえない
           (n=223)</c:v>
                </c:pt>
                <c:pt idx="2">
                  <c:v>感じていない(n=27)</c:v>
                </c:pt>
              </c:strCache>
            </c:strRef>
          </c:cat>
          <c:val>
            <c:numRef>
              <c:f>問12まちへの愛着!$X$6:$X$8</c:f>
              <c:numCache>
                <c:formatCode>0.0</c:formatCode>
                <c:ptCount val="3"/>
                <c:pt idx="0">
                  <c:v>0.8</c:v>
                </c:pt>
                <c:pt idx="1">
                  <c:v>3.1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13-4274-91D0-46373B912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1917554590501521"/>
          <c:w val="0.93393820496110524"/>
          <c:h val="0.788531046075072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問12まちへの愛着!$T$5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49-4266-801E-89DFEACD148D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549-4266-801E-89DFEACD14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9-4266-801E-89DFEACD148D}"/>
            </c:ext>
          </c:extLst>
        </c:ser>
        <c:ser>
          <c:idx val="1"/>
          <c:order val="1"/>
          <c:tx>
            <c:strRef>
              <c:f>問12まちへの愛着!$U$5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549-4266-801E-89DFEACD148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49-4266-801E-89DFEACD148D}"/>
            </c:ext>
          </c:extLst>
        </c:ser>
        <c:ser>
          <c:idx val="2"/>
          <c:order val="2"/>
          <c:tx>
            <c:strRef>
              <c:f>問12まちへの愛着!$V$5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549-4266-801E-89DFEACD148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49-4266-801E-89DFEACD148D}"/>
            </c:ext>
          </c:extLst>
        </c:ser>
        <c:ser>
          <c:idx val="3"/>
          <c:order val="3"/>
          <c:tx>
            <c:strRef>
              <c:f>問12まちへの愛着!$W$5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9-4266-801E-89DFEACD148D}"/>
            </c:ext>
          </c:extLst>
        </c:ser>
        <c:ser>
          <c:idx val="4"/>
          <c:order val="4"/>
          <c:tx>
            <c:strRef>
              <c:f>問12まちへの愛着!$X$5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549-4266-801E-89DFEACD148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問12まちへの愛着!$S$4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問12まちへの愛着!$X$4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49-4266-801E-89DFEACD1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1550014581519"/>
          <c:y val="3.6865851473446634E-2"/>
          <c:w val="0.50178186060075824"/>
          <c:h val="0.945289988949662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'問12-1'!$R$4:$R$32</c:f>
              <c:strCache>
                <c:ptCount val="29"/>
                <c:pt idx="0">
                  <c:v>都心への交通の便がよい</c:v>
                </c:pt>
                <c:pt idx="1">
                  <c:v>豊かな自然がある</c:v>
                </c:pt>
                <c:pt idx="2">
                  <c:v>日常の買い物が便利</c:v>
                </c:pt>
                <c:pt idx="3">
                  <c:v>神代植物公園，野川公園などの公園</c:v>
                </c:pt>
                <c:pt idx="4">
                  <c:v>深大寺地域の歴史・観光資源</c:v>
                </c:pt>
                <c:pt idx="5">
                  <c:v>調布駅周辺のにぎわい</c:v>
                </c:pt>
                <c:pt idx="6">
                  <c:v>治安の面で安全・安心</c:v>
                </c:pt>
                <c:pt idx="7">
                  <c:v>市内の交通の便が良い</c:v>
                </c:pt>
                <c:pt idx="8">
                  <c:v>歴史や伝統を感じられる</c:v>
                </c:pt>
                <c:pt idx="9">
                  <c:v>農地や里山の風景がある</c:v>
                </c:pt>
                <c:pt idx="10">
                  <c:v>図書館が充実</c:v>
                </c:pt>
                <c:pt idx="11">
                  <c:v>好きな店や商店街がある</c:v>
                </c:pt>
                <c:pt idx="12">
                  <c:v>子育て環境が良い</c:v>
                </c:pt>
                <c:pt idx="13">
                  <c:v>「映画のまち調布」の取組</c:v>
                </c:pt>
                <c:pt idx="14">
                  <c:v>祭りやイベントが充実</c:v>
                </c:pt>
                <c:pt idx="15">
                  <c:v>地域のふれあいがある</c:v>
                </c:pt>
                <c:pt idx="16">
                  <c:v>文化芸術活動が充実</c:v>
                </c:pt>
                <c:pt idx="17">
                  <c:v>「水木マンガの生まれた街 調布」の取組</c:v>
                </c:pt>
                <c:pt idx="18">
                  <c:v>サッカーＪリーグのチームのホームタウン</c:v>
                </c:pt>
                <c:pt idx="19">
                  <c:v>浸水被害への備えの面で安心・安全</c:v>
                </c:pt>
                <c:pt idx="20">
                  <c:v>スポーツ活動が活発</c:v>
                </c:pt>
                <c:pt idx="21">
                  <c:v>地震などの災害への備えの面で安心・安全</c:v>
                </c:pt>
                <c:pt idx="22">
                  <c:v>教育環境が良い</c:v>
                </c:pt>
                <c:pt idx="23">
                  <c:v>土砂災害への備えの面で安心・安全</c:v>
                </c:pt>
                <c:pt idx="24">
                  <c:v>ラグビーリーグワンのチームのホストエリア</c:v>
                </c:pt>
                <c:pt idx="25">
                  <c:v>プロ野球球団と連携している</c:v>
                </c:pt>
                <c:pt idx="26">
                  <c:v>特に理由はない</c:v>
                </c:pt>
                <c:pt idx="27">
                  <c:v>その他</c:v>
                </c:pt>
                <c:pt idx="28">
                  <c:v>（無効回答）</c:v>
                </c:pt>
              </c:strCache>
            </c:strRef>
          </c:cat>
          <c:val>
            <c:numRef>
              <c:f>'問12-1'!$T$4:$T$32</c:f>
              <c:numCache>
                <c:formatCode>0.0"%"</c:formatCode>
                <c:ptCount val="29"/>
                <c:pt idx="0">
                  <c:v>76.8</c:v>
                </c:pt>
                <c:pt idx="1">
                  <c:v>64.7</c:v>
                </c:pt>
                <c:pt idx="2">
                  <c:v>54.6</c:v>
                </c:pt>
                <c:pt idx="3">
                  <c:v>45.6</c:v>
                </c:pt>
                <c:pt idx="4">
                  <c:v>36.1</c:v>
                </c:pt>
                <c:pt idx="5">
                  <c:v>28.6</c:v>
                </c:pt>
                <c:pt idx="6">
                  <c:v>23.5</c:v>
                </c:pt>
                <c:pt idx="7">
                  <c:v>22.8</c:v>
                </c:pt>
                <c:pt idx="8">
                  <c:v>19.100000000000001</c:v>
                </c:pt>
                <c:pt idx="9">
                  <c:v>17.3</c:v>
                </c:pt>
                <c:pt idx="10">
                  <c:v>16.7</c:v>
                </c:pt>
                <c:pt idx="11">
                  <c:v>13.6</c:v>
                </c:pt>
                <c:pt idx="12">
                  <c:v>13.3</c:v>
                </c:pt>
                <c:pt idx="13">
                  <c:v>13.2</c:v>
                </c:pt>
                <c:pt idx="14">
                  <c:v>11.7</c:v>
                </c:pt>
                <c:pt idx="15">
                  <c:v>11.1</c:v>
                </c:pt>
                <c:pt idx="16">
                  <c:v>8.6</c:v>
                </c:pt>
                <c:pt idx="17">
                  <c:v>8.6</c:v>
                </c:pt>
                <c:pt idx="18">
                  <c:v>7.9</c:v>
                </c:pt>
                <c:pt idx="19">
                  <c:v>7.8</c:v>
                </c:pt>
                <c:pt idx="20">
                  <c:v>7.2</c:v>
                </c:pt>
                <c:pt idx="21">
                  <c:v>7</c:v>
                </c:pt>
                <c:pt idx="22">
                  <c:v>6.1</c:v>
                </c:pt>
                <c:pt idx="23">
                  <c:v>5.8</c:v>
                </c:pt>
                <c:pt idx="24">
                  <c:v>2.2000000000000002</c:v>
                </c:pt>
                <c:pt idx="25">
                  <c:v>0.7</c:v>
                </c:pt>
                <c:pt idx="26">
                  <c:v>3.5</c:v>
                </c:pt>
                <c:pt idx="27">
                  <c:v>2.5</c:v>
                </c:pt>
                <c:pt idx="28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8-4EC3-9CDF-96119AF47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  <c:max val="80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2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1550014581519"/>
          <c:y val="4.8124742214803971E-2"/>
          <c:w val="0.50178186060075824"/>
          <c:h val="0.926994345957540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'問12-2'!$R$4:$R$23</c:f>
              <c:strCache>
                <c:ptCount val="20"/>
                <c:pt idx="0">
                  <c:v>家族構成や家族の状況が変わったから</c:v>
                </c:pt>
                <c:pt idx="1">
                  <c:v>通勤・通学など交通が不便だから</c:v>
                </c:pt>
                <c:pt idx="2">
                  <c:v>仕事の都合で</c:v>
                </c:pt>
                <c:pt idx="3">
                  <c:v>公共施設が不足しているから</c:v>
                </c:pt>
                <c:pt idx="4">
                  <c:v>家賃や地価が高いから</c:v>
                </c:pt>
                <c:pt idx="5">
                  <c:v>日常の買い物が不便だから</c:v>
                </c:pt>
                <c:pt idx="6">
                  <c:v>市内の交通が不便だから</c:v>
                </c:pt>
                <c:pt idx="7">
                  <c:v>近くに知人や親せきがいない，少ないから</c:v>
                </c:pt>
                <c:pt idx="8">
                  <c:v>道路などの都市基盤が整っていないから</c:v>
                </c:pt>
                <c:pt idx="9">
                  <c:v>地震などの災害への備えに不安があるから</c:v>
                </c:pt>
                <c:pt idx="10">
                  <c:v>浸水被害への備えに不安があるから</c:v>
                </c:pt>
                <c:pt idx="11">
                  <c:v>自然環境がよくないから</c:v>
                </c:pt>
                <c:pt idx="12">
                  <c:v>治安の面で不安があるから</c:v>
                </c:pt>
                <c:pt idx="13">
                  <c:v>高齢者福祉がよくないから</c:v>
                </c:pt>
                <c:pt idx="14">
                  <c:v>子育て環境がよくないから</c:v>
                </c:pt>
                <c:pt idx="15">
                  <c:v>土砂災害への備えに不安があるから</c:v>
                </c:pt>
                <c:pt idx="16">
                  <c:v>教育環境がよくないから</c:v>
                </c:pt>
                <c:pt idx="17">
                  <c:v>特に理由はない</c:v>
                </c:pt>
                <c:pt idx="18">
                  <c:v>その他</c:v>
                </c:pt>
                <c:pt idx="19">
                  <c:v>（無効回答）</c:v>
                </c:pt>
              </c:strCache>
            </c:strRef>
          </c:cat>
          <c:val>
            <c:numRef>
              <c:f>'問12-2'!$T$4:$T$23</c:f>
              <c:numCache>
                <c:formatCode>0.0"%"</c:formatCode>
                <c:ptCount val="20"/>
                <c:pt idx="0">
                  <c:v>20.7</c:v>
                </c:pt>
                <c:pt idx="1">
                  <c:v>15.5</c:v>
                </c:pt>
                <c:pt idx="2">
                  <c:v>10.3</c:v>
                </c:pt>
                <c:pt idx="3">
                  <c:v>9.5</c:v>
                </c:pt>
                <c:pt idx="4">
                  <c:v>8.6</c:v>
                </c:pt>
                <c:pt idx="5">
                  <c:v>8.6</c:v>
                </c:pt>
                <c:pt idx="6">
                  <c:v>7.8</c:v>
                </c:pt>
                <c:pt idx="7">
                  <c:v>7.8</c:v>
                </c:pt>
                <c:pt idx="8">
                  <c:v>7.8</c:v>
                </c:pt>
                <c:pt idx="9">
                  <c:v>6.9</c:v>
                </c:pt>
                <c:pt idx="10">
                  <c:v>5.2</c:v>
                </c:pt>
                <c:pt idx="11">
                  <c:v>4.3</c:v>
                </c:pt>
                <c:pt idx="12">
                  <c:v>3.4</c:v>
                </c:pt>
                <c:pt idx="13">
                  <c:v>3.4</c:v>
                </c:pt>
                <c:pt idx="14">
                  <c:v>1.7</c:v>
                </c:pt>
                <c:pt idx="15">
                  <c:v>0.9</c:v>
                </c:pt>
                <c:pt idx="16">
                  <c:v>0.9</c:v>
                </c:pt>
                <c:pt idx="17">
                  <c:v>12.9</c:v>
                </c:pt>
                <c:pt idx="18">
                  <c:v>33.6</c:v>
                </c:pt>
                <c:pt idx="19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7-4B50-B14E-A01CFDBAC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1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15149789842703229"/>
          <c:w val="0.74166005768331478"/>
          <c:h val="0.8175499391247422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問11年齢層!$T$5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問11年齢層!$T$6:$T$14</c:f>
              <c:numCache>
                <c:formatCode>0.0</c:formatCode>
                <c:ptCount val="9"/>
                <c:pt idx="0">
                  <c:v>68.400000000000006</c:v>
                </c:pt>
                <c:pt idx="1">
                  <c:v>85.2</c:v>
                </c:pt>
                <c:pt idx="2">
                  <c:v>79.8</c:v>
                </c:pt>
                <c:pt idx="3">
                  <c:v>79.2</c:v>
                </c:pt>
                <c:pt idx="4">
                  <c:v>80.599999999999994</c:v>
                </c:pt>
                <c:pt idx="5">
                  <c:v>75</c:v>
                </c:pt>
                <c:pt idx="6">
                  <c:v>87.4</c:v>
                </c:pt>
                <c:pt idx="7">
                  <c:v>77.7</c:v>
                </c:pt>
                <c:pt idx="8">
                  <c:v>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0E-4BA3-AC22-7F71E5337BF7}"/>
            </c:ext>
          </c:extLst>
        </c:ser>
        <c:ser>
          <c:idx val="1"/>
          <c:order val="1"/>
          <c:tx>
            <c:strRef>
              <c:f>問11年齢層!$U$5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6"/>
              <c:layout>
                <c:manualLayout>
                  <c:x val="-9.286959624382688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6B-42E5-A75E-94E147ED91B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問11年齢層!$U$6:$U$14</c:f>
              <c:numCache>
                <c:formatCode>0.0</c:formatCode>
                <c:ptCount val="9"/>
                <c:pt idx="0">
                  <c:v>26.3</c:v>
                </c:pt>
                <c:pt idx="1">
                  <c:v>9.8000000000000007</c:v>
                </c:pt>
                <c:pt idx="2">
                  <c:v>17.5</c:v>
                </c:pt>
                <c:pt idx="3">
                  <c:v>17.8</c:v>
                </c:pt>
                <c:pt idx="4">
                  <c:v>17.399999999999999</c:v>
                </c:pt>
                <c:pt idx="5">
                  <c:v>22.3</c:v>
                </c:pt>
                <c:pt idx="6">
                  <c:v>10.5</c:v>
                </c:pt>
                <c:pt idx="7">
                  <c:v>19</c:v>
                </c:pt>
                <c:pt idx="8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E-4BA3-AC22-7F71E5337BF7}"/>
            </c:ext>
          </c:extLst>
        </c:ser>
        <c:ser>
          <c:idx val="2"/>
          <c:order val="2"/>
          <c:tx>
            <c:strRef>
              <c:f>問11年齢層!$V$5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712301371468818E-3"/>
                  <c:y val="-4.36844112434663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C5-4DC2-A2A0-0C5963CE1662}"/>
                </c:ext>
              </c:extLst>
            </c:dLbl>
            <c:dLbl>
              <c:idx val="1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EE-4CDA-9FFE-63C4A8ED5745}"/>
                </c:ext>
              </c:extLst>
            </c:dLbl>
            <c:dLbl>
              <c:idx val="2"/>
              <c:layout>
                <c:manualLayout>
                  <c:x val="-5.4926192928252664E-3"/>
                  <c:y val="2.44724654173473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EE-4CDA-9FFE-63C4A8ED5745}"/>
                </c:ext>
              </c:extLst>
            </c:dLbl>
            <c:dLbl>
              <c:idx val="3"/>
              <c:layout>
                <c:manualLayout>
                  <c:x val="-9.6120837624442158E-3"/>
                  <c:y val="2.44724654173473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EE-4CDA-9FFE-63C4A8ED5745}"/>
                </c:ext>
              </c:extLst>
            </c:dLbl>
            <c:dLbl>
              <c:idx val="4"/>
              <c:layout>
                <c:manualLayout>
                  <c:x val="-1.3731548232063165E-2"/>
                  <c:y val="3.670869813741683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EE-4CDA-9FFE-63C4A8ED5745}"/>
                </c:ext>
              </c:extLst>
            </c:dLbl>
            <c:dLbl>
              <c:idx val="5"/>
              <c:layout>
                <c:manualLayout>
                  <c:x val="-9.6120837624442158E-3"/>
                  <c:y val="4.894493084609048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A0E-4BA3-AC22-7F71E5337BF7}"/>
                </c:ext>
              </c:extLst>
            </c:dLbl>
            <c:dLbl>
              <c:idx val="6"/>
              <c:layout>
                <c:manualLayout>
                  <c:x val="-9.5245745716430481E-3"/>
                  <c:y val="4.486618659847006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A0E-4BA3-AC22-7F71E5337BF7}"/>
                </c:ext>
              </c:extLst>
            </c:dLbl>
            <c:dLbl>
              <c:idx val="7"/>
              <c:layout>
                <c:manualLayout>
                  <c:x val="-1.5104703055269684E-2"/>
                  <c:y val="2.447246541734730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A0E-4BA3-AC22-7F71E5337BF7}"/>
                </c:ext>
              </c:extLst>
            </c:dLbl>
            <c:dLbl>
              <c:idx val="8"/>
              <c:layout>
                <c:manualLayout>
                  <c:x val="-1.5104703055269482E-2"/>
                  <c:y val="2.447246542874318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EE-4CDA-9FFE-63C4A8ED574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問11年齢層!$V$6:$V$14</c:f>
              <c:numCache>
                <c:formatCode>0.0</c:formatCode>
                <c:ptCount val="9"/>
                <c:pt idx="0">
                  <c:v>0</c:v>
                </c:pt>
                <c:pt idx="1">
                  <c:v>4.9000000000000004</c:v>
                </c:pt>
                <c:pt idx="2">
                  <c:v>2.6</c:v>
                </c:pt>
                <c:pt idx="3">
                  <c:v>3</c:v>
                </c:pt>
                <c:pt idx="4">
                  <c:v>1.7</c:v>
                </c:pt>
                <c:pt idx="5">
                  <c:v>2.7</c:v>
                </c:pt>
                <c:pt idx="6">
                  <c:v>2.1</c:v>
                </c:pt>
                <c:pt idx="7">
                  <c:v>2.2000000000000002</c:v>
                </c:pt>
                <c:pt idx="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0E-4BA3-AC22-7F71E5337BF7}"/>
            </c:ext>
          </c:extLst>
        </c:ser>
        <c:ser>
          <c:idx val="3"/>
          <c:order val="3"/>
          <c:tx>
            <c:strRef>
              <c:f>問11年齢層!$W$5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068584758522074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EE-4CDA-9FFE-63C4A8ED574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問11年齢層!$S$6:$S$14</c:f>
              <c:strCache>
                <c:ptCount val="9"/>
                <c:pt idx="0">
                  <c:v>16～19歳(n=19)</c:v>
                </c:pt>
                <c:pt idx="1">
                  <c:v>20～29歳(n=61)</c:v>
                </c:pt>
                <c:pt idx="2">
                  <c:v>30～39歳(n=114)</c:v>
                </c:pt>
                <c:pt idx="3">
                  <c:v>40～49歳(n=197)</c:v>
                </c:pt>
                <c:pt idx="4">
                  <c:v>50～59歳(n=242)</c:v>
                </c:pt>
                <c:pt idx="5">
                  <c:v>60～64歳(n=112)</c:v>
                </c:pt>
                <c:pt idx="6">
                  <c:v>65～69歳(n=95)</c:v>
                </c:pt>
                <c:pt idx="7">
                  <c:v>70～74歳(n=184)</c:v>
                </c:pt>
                <c:pt idx="8">
                  <c:v>75歳以上(n=169)</c:v>
                </c:pt>
              </c:strCache>
            </c:strRef>
          </c:cat>
          <c:val>
            <c:numRef>
              <c:f>問11年齢層!$W$6:$W$14</c:f>
              <c:numCache>
                <c:formatCode>0.0</c:formatCode>
                <c:ptCount val="9"/>
                <c:pt idx="0">
                  <c:v>5.3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1.1000000000000001</c:v>
                </c:pt>
                <c:pt idx="8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0E-4BA3-AC22-7F71E533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7473118279569894"/>
          <c:w val="0.93563921469976508"/>
          <c:h val="0.67741935483870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問11年齢層!$T$5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9C-46EC-B282-1011BAA8CC7D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79C-46EC-B282-1011BAA8CC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問11年齢層!$S$4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問11年齢層!$T$4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C-46EC-B282-1011BAA8CC7D}"/>
            </c:ext>
          </c:extLst>
        </c:ser>
        <c:ser>
          <c:idx val="1"/>
          <c:order val="1"/>
          <c:tx>
            <c:strRef>
              <c:f>問11年齢層!$U$5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9C-46EC-B282-1011BAA8CC7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問11年齢層!$S$4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問11年齢層!$U$4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9C-46EC-B282-1011BAA8CC7D}"/>
            </c:ext>
          </c:extLst>
        </c:ser>
        <c:ser>
          <c:idx val="2"/>
          <c:order val="2"/>
          <c:tx>
            <c:strRef>
              <c:f>問11年齢層!$V$5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79C-46EC-B282-1011BAA8CC7D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問11年齢層!$V$4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9C-46EC-B282-1011BAA8CC7D}"/>
            </c:ext>
          </c:extLst>
        </c:ser>
        <c:ser>
          <c:idx val="3"/>
          <c:order val="3"/>
          <c:tx>
            <c:strRef>
              <c:f>問11年齢層!$W$5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問11年齢層!$W$4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9C-46EC-B282-1011BAA8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23941007374078241"/>
          <c:w val="0.74166005768331478"/>
          <c:h val="0.7296378337323219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問11地域!$T$5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問11地域!$S$6:$S$10</c:f>
              <c:strCache>
                <c:ptCount val="5"/>
                <c:pt idx="0">
                  <c:v>西部地域(n=223)</c:v>
                </c:pt>
                <c:pt idx="1">
                  <c:v>北部地域(n=237)</c:v>
                </c:pt>
                <c:pt idx="2">
                  <c:v>    南部地域
（中心市街地）
   (n=187)</c:v>
                </c:pt>
                <c:pt idx="3">
                  <c:v>          南部地域
（中心市街地以外）
         (n=245)</c:v>
                </c:pt>
                <c:pt idx="4">
                  <c:v>東部地域(n=285)</c:v>
                </c:pt>
              </c:strCache>
            </c:strRef>
          </c:cat>
          <c:val>
            <c:numRef>
              <c:f>問11地域!$T$6:$T$10</c:f>
              <c:numCache>
                <c:formatCode>0.0</c:formatCode>
                <c:ptCount val="5"/>
                <c:pt idx="0">
                  <c:v>78.5</c:v>
                </c:pt>
                <c:pt idx="1">
                  <c:v>78.5</c:v>
                </c:pt>
                <c:pt idx="2">
                  <c:v>80.2</c:v>
                </c:pt>
                <c:pt idx="3">
                  <c:v>83.7</c:v>
                </c:pt>
                <c:pt idx="4">
                  <c:v>74.400000000000006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4-41BF-846D-348E4C37DCAF}"/>
            </c:ext>
          </c:extLst>
        </c:ser>
        <c:ser>
          <c:idx val="1"/>
          <c:order val="1"/>
          <c:tx>
            <c:strRef>
              <c:f>問11地域!$U$5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問11地域!$S$6:$S$10</c:f>
              <c:strCache>
                <c:ptCount val="5"/>
                <c:pt idx="0">
                  <c:v>西部地域(n=223)</c:v>
                </c:pt>
                <c:pt idx="1">
                  <c:v>北部地域(n=237)</c:v>
                </c:pt>
                <c:pt idx="2">
                  <c:v>    南部地域
（中心市街地）
   (n=187)</c:v>
                </c:pt>
                <c:pt idx="3">
                  <c:v>          南部地域
（中心市街地以外）
         (n=245)</c:v>
                </c:pt>
                <c:pt idx="4">
                  <c:v>東部地域(n=285)</c:v>
                </c:pt>
              </c:strCache>
            </c:strRef>
          </c:cat>
          <c:val>
            <c:numRef>
              <c:f>問11地域!$U$6:$U$10</c:f>
              <c:numCache>
                <c:formatCode>0.0</c:formatCode>
                <c:ptCount val="5"/>
                <c:pt idx="0">
                  <c:v>17</c:v>
                </c:pt>
                <c:pt idx="1">
                  <c:v>20.3</c:v>
                </c:pt>
                <c:pt idx="2">
                  <c:v>16.600000000000001</c:v>
                </c:pt>
                <c:pt idx="3">
                  <c:v>14.3</c:v>
                </c:pt>
                <c:pt idx="4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4-41BF-846D-348E4C37DCAF}"/>
            </c:ext>
          </c:extLst>
        </c:ser>
        <c:ser>
          <c:idx val="2"/>
          <c:order val="2"/>
          <c:tx>
            <c:strRef>
              <c:f>問11地域!$V$5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11946446961905E-3"/>
                  <c:y val="3.84567313701171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DB-4F39-964C-5CEA03A973CF}"/>
                </c:ext>
              </c:extLst>
            </c:dLbl>
            <c:dLbl>
              <c:idx val="1"/>
              <c:layout>
                <c:manualLayout>
                  <c:x val="-1.6477857878475798E-2"/>
                  <c:y val="3.845673137011719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DB-4F39-964C-5CEA03A973CF}"/>
                </c:ext>
              </c:extLst>
            </c:dLbl>
            <c:dLbl>
              <c:idx val="2"/>
              <c:layout>
                <c:manualLayout>
                  <c:x val="-8.23892893923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C4-41BF-846D-348E4C37DCAF}"/>
                </c:ext>
              </c:extLst>
            </c:dLbl>
            <c:dLbl>
              <c:idx val="3"/>
              <c:layout>
                <c:manualLayout>
                  <c:x val="-1.0985238585650533E-2"/>
                  <c:y val="5.768509706412969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2DB-4F39-964C-5CEA03A973CF}"/>
                </c:ext>
              </c:extLst>
            </c:dLbl>
            <c:dLbl>
              <c:idx val="4"/>
              <c:layout>
                <c:manualLayout>
                  <c:x val="-1.5104703055269482E-2"/>
                  <c:y val="1.153701941282593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DB-4F39-964C-5CEA03A973C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問11地域!$S$6:$S$10</c:f>
              <c:strCache>
                <c:ptCount val="5"/>
                <c:pt idx="0">
                  <c:v>西部地域(n=223)</c:v>
                </c:pt>
                <c:pt idx="1">
                  <c:v>北部地域(n=237)</c:v>
                </c:pt>
                <c:pt idx="2">
                  <c:v>    南部地域
（中心市街地）
   (n=187)</c:v>
                </c:pt>
                <c:pt idx="3">
                  <c:v>          南部地域
（中心市街地以外）
         (n=245)</c:v>
                </c:pt>
                <c:pt idx="4">
                  <c:v>東部地域(n=285)</c:v>
                </c:pt>
              </c:strCache>
            </c:strRef>
          </c:cat>
          <c:val>
            <c:numRef>
              <c:f>問11地域!$V$6:$V$10</c:f>
              <c:numCache>
                <c:formatCode>0.0</c:formatCode>
                <c:ptCount val="5"/>
                <c:pt idx="0">
                  <c:v>3.1</c:v>
                </c:pt>
                <c:pt idx="1">
                  <c:v>1.3</c:v>
                </c:pt>
                <c:pt idx="2">
                  <c:v>2.1</c:v>
                </c:pt>
                <c:pt idx="3">
                  <c:v>2</c:v>
                </c:pt>
                <c:pt idx="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C4-41BF-846D-348E4C37DCAF}"/>
            </c:ext>
          </c:extLst>
        </c:ser>
        <c:ser>
          <c:idx val="3"/>
          <c:order val="3"/>
          <c:tx>
            <c:strRef>
              <c:f>問11地域!$W$5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問11地域!$S$6:$S$10</c:f>
              <c:strCache>
                <c:ptCount val="5"/>
                <c:pt idx="0">
                  <c:v>西部地域(n=223)</c:v>
                </c:pt>
                <c:pt idx="1">
                  <c:v>北部地域(n=237)</c:v>
                </c:pt>
                <c:pt idx="2">
                  <c:v>    南部地域
（中心市街地）
   (n=187)</c:v>
                </c:pt>
                <c:pt idx="3">
                  <c:v>          南部地域
（中心市街地以外）
         (n=245)</c:v>
                </c:pt>
                <c:pt idx="4">
                  <c:v>東部地域(n=285)</c:v>
                </c:pt>
              </c:strCache>
            </c:strRef>
          </c:cat>
          <c:val>
            <c:numRef>
              <c:f>問11地域!$W$6:$W$10</c:f>
              <c:numCache>
                <c:formatCode>0.0</c:formatCode>
                <c:ptCount val="5"/>
                <c:pt idx="0">
                  <c:v>1.3</c:v>
                </c:pt>
                <c:pt idx="1">
                  <c:v>0</c:v>
                </c:pt>
                <c:pt idx="2">
                  <c:v>1.1000000000000001</c:v>
                </c:pt>
                <c:pt idx="3">
                  <c:v>0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C4-41BF-846D-348E4C37D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7765142712572"/>
          <c:y val="0.17473118279569894"/>
          <c:w val="0.88008014040157267"/>
          <c:h val="0.67741935483870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問11地域!$T$5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90-4C9D-A665-AC319A8C9EA0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890-4C9D-A665-AC319A8C9E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問11地域!$S$4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問11地域!$T$4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90-4C9D-A665-AC319A8C9EA0}"/>
            </c:ext>
          </c:extLst>
        </c:ser>
        <c:ser>
          <c:idx val="1"/>
          <c:order val="1"/>
          <c:tx>
            <c:strRef>
              <c:f>問11地域!$U$5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90-4C9D-A665-AC319A8C9EA0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問11地域!$S$4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問11地域!$U$4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90-4C9D-A665-AC319A8C9EA0}"/>
            </c:ext>
          </c:extLst>
        </c:ser>
        <c:ser>
          <c:idx val="2"/>
          <c:order val="2"/>
          <c:tx>
            <c:strRef>
              <c:f>問11地域!$V$5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890-4C9D-A665-AC319A8C9EA0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問11地域!$V$4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90-4C9D-A665-AC319A8C9EA0}"/>
            </c:ext>
          </c:extLst>
        </c:ser>
        <c:ser>
          <c:idx val="3"/>
          <c:order val="3"/>
          <c:tx>
            <c:strRef>
              <c:f>問11地域!$W$5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問11地域!$S$4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問11地域!$W$4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90-4C9D-A665-AC319A8C9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20928282841049364"/>
          <c:w val="0.74166005768331478"/>
          <c:h val="0.7512043578822310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問11居住年!$T$5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問11居住年!$S$6:$S$11</c:f>
              <c:strCache>
                <c:ptCount val="6"/>
                <c:pt idx="0">
                  <c:v>３年未満(n=92)</c:v>
                </c:pt>
                <c:pt idx="1">
                  <c:v>３年以上５年未満
          (n=66)</c:v>
                </c:pt>
                <c:pt idx="2">
                  <c:v>５年以上10年未満
          (n=122)</c:v>
                </c:pt>
                <c:pt idx="3">
                  <c:v>10年以上20年未満
            (n=271)</c:v>
                </c:pt>
                <c:pt idx="4">
                  <c:v>20年以上30年未満
            (n=234)</c:v>
                </c:pt>
                <c:pt idx="5">
                  <c:v>30年以上(n=414)</c:v>
                </c:pt>
              </c:strCache>
            </c:strRef>
          </c:cat>
          <c:val>
            <c:numRef>
              <c:f>問11居住年!$T$6:$T$11</c:f>
              <c:numCache>
                <c:formatCode>0.0</c:formatCode>
                <c:ptCount val="6"/>
                <c:pt idx="0">
                  <c:v>67.400000000000006</c:v>
                </c:pt>
                <c:pt idx="1">
                  <c:v>69.7</c:v>
                </c:pt>
                <c:pt idx="2">
                  <c:v>77.900000000000006</c:v>
                </c:pt>
                <c:pt idx="3">
                  <c:v>74.900000000000006</c:v>
                </c:pt>
                <c:pt idx="4">
                  <c:v>83.3</c:v>
                </c:pt>
                <c:pt idx="5">
                  <c:v>83.3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B-4F25-86C6-0C9E2CA328C5}"/>
            </c:ext>
          </c:extLst>
        </c:ser>
        <c:ser>
          <c:idx val="1"/>
          <c:order val="1"/>
          <c:tx>
            <c:strRef>
              <c:f>問11居住年!$U$5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pattFill prst="wdDnDiag">
              <a:fgClr>
                <a:srgbClr val="FFC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問11居住年!$S$6:$S$11</c:f>
              <c:strCache>
                <c:ptCount val="6"/>
                <c:pt idx="0">
                  <c:v>３年未満(n=92)</c:v>
                </c:pt>
                <c:pt idx="1">
                  <c:v>３年以上５年未満
          (n=66)</c:v>
                </c:pt>
                <c:pt idx="2">
                  <c:v>５年以上10年未満
          (n=122)</c:v>
                </c:pt>
                <c:pt idx="3">
                  <c:v>10年以上20年未満
            (n=271)</c:v>
                </c:pt>
                <c:pt idx="4">
                  <c:v>20年以上30年未満
            (n=234)</c:v>
                </c:pt>
                <c:pt idx="5">
                  <c:v>30年以上(n=414)</c:v>
                </c:pt>
              </c:strCache>
            </c:strRef>
          </c:cat>
          <c:val>
            <c:numRef>
              <c:f>問11居住年!$U$6:$U$11</c:f>
              <c:numCache>
                <c:formatCode>0.0</c:formatCode>
                <c:ptCount val="6"/>
                <c:pt idx="0">
                  <c:v>28.3</c:v>
                </c:pt>
                <c:pt idx="1">
                  <c:v>27.3</c:v>
                </c:pt>
                <c:pt idx="2">
                  <c:v>17.2</c:v>
                </c:pt>
                <c:pt idx="3">
                  <c:v>21</c:v>
                </c:pt>
                <c:pt idx="4">
                  <c:v>15.4</c:v>
                </c:pt>
                <c:pt idx="5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7B-4F25-86C6-0C9E2CA328C5}"/>
            </c:ext>
          </c:extLst>
        </c:ser>
        <c:ser>
          <c:idx val="2"/>
          <c:order val="2"/>
          <c:tx>
            <c:strRef>
              <c:f>問11居住年!$V$5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4.2507970244421867E-3"/>
                  <c:y val="7.847243038009113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F2C-49F0-B75B-014BF55E44F0}"/>
                </c:ext>
              </c:extLst>
            </c:dLbl>
            <c:dLbl>
              <c:idx val="4"/>
              <c:layout>
                <c:manualLayout>
                  <c:x val="-1.1215298406508964E-2"/>
                  <c:y val="1.56944860760182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F2C-49F0-B75B-014BF55E44F0}"/>
                </c:ext>
              </c:extLst>
            </c:dLbl>
            <c:dLbl>
              <c:idx val="5"/>
              <c:layout>
                <c:manualLayout>
                  <c:x val="-1.028849077180974E-2"/>
                  <c:y val="1.6851826106006413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2C-49F0-B75B-014BF55E44F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問11居住年!$S$6:$S$11</c:f>
              <c:strCache>
                <c:ptCount val="6"/>
                <c:pt idx="0">
                  <c:v>３年未満(n=92)</c:v>
                </c:pt>
                <c:pt idx="1">
                  <c:v>３年以上５年未満
          (n=66)</c:v>
                </c:pt>
                <c:pt idx="2">
                  <c:v>５年以上10年未満
          (n=122)</c:v>
                </c:pt>
                <c:pt idx="3">
                  <c:v>10年以上20年未満
            (n=271)</c:v>
                </c:pt>
                <c:pt idx="4">
                  <c:v>20年以上30年未満
            (n=234)</c:v>
                </c:pt>
                <c:pt idx="5">
                  <c:v>30年以上(n=414)</c:v>
                </c:pt>
              </c:strCache>
            </c:strRef>
          </c:cat>
          <c:val>
            <c:numRef>
              <c:f>問11居住年!$V$6:$V$11</c:f>
              <c:numCache>
                <c:formatCode>0.0</c:formatCode>
                <c:ptCount val="6"/>
                <c:pt idx="0">
                  <c:v>4.3</c:v>
                </c:pt>
                <c:pt idx="1">
                  <c:v>3</c:v>
                </c:pt>
                <c:pt idx="2">
                  <c:v>4.9000000000000004</c:v>
                </c:pt>
                <c:pt idx="3">
                  <c:v>3.3</c:v>
                </c:pt>
                <c:pt idx="4">
                  <c:v>1.3</c:v>
                </c:pt>
                <c:pt idx="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7B-4F25-86C6-0C9E2CA328C5}"/>
            </c:ext>
          </c:extLst>
        </c:ser>
        <c:ser>
          <c:idx val="3"/>
          <c:order val="3"/>
          <c:tx>
            <c:strRef>
              <c:f>問11居住年!$W$5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2.258880232957044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E7B-4F25-86C6-0C9E2CA328C5}"/>
                </c:ext>
              </c:extLst>
            </c:dLbl>
            <c:dLbl>
              <c:idx val="5"/>
              <c:layout>
                <c:manualLayout>
                  <c:x val="2.4444760557958949E-2"/>
                  <c:y val="1.56944860760182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E7B-4F25-86C6-0C9E2CA328C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問11居住年!$S$6:$S$11</c:f>
              <c:strCache>
                <c:ptCount val="6"/>
                <c:pt idx="0">
                  <c:v>３年未満(n=92)</c:v>
                </c:pt>
                <c:pt idx="1">
                  <c:v>３年以上５年未満
          (n=66)</c:v>
                </c:pt>
                <c:pt idx="2">
                  <c:v>５年以上10年未満
          (n=122)</c:v>
                </c:pt>
                <c:pt idx="3">
                  <c:v>10年以上20年未満
            (n=271)</c:v>
                </c:pt>
                <c:pt idx="4">
                  <c:v>20年以上30年未満
            (n=234)</c:v>
                </c:pt>
                <c:pt idx="5">
                  <c:v>30年以上(n=414)</c:v>
                </c:pt>
              </c:strCache>
            </c:strRef>
          </c:cat>
          <c:val>
            <c:numRef>
              <c:f>問11居住年!$W$6:$W$11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7B-4F25-86C6-0C9E2CA32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24212271973466E-2"/>
          <c:y val="0.17473118279569894"/>
          <c:w val="0.93359368324025604"/>
          <c:h val="0.677419354838709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問11居住年!$T$5</c:f>
              <c:strCache>
                <c:ptCount val="1"/>
                <c:pt idx="0">
                  <c:v>感じている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9E-4FAD-993D-593A3612E50C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AE9E-4FAD-993D-593A3612E5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問11居住年!$S$4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問11居住年!$T$4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E-4FAD-993D-593A3612E50C}"/>
            </c:ext>
          </c:extLst>
        </c:ser>
        <c:ser>
          <c:idx val="1"/>
          <c:order val="1"/>
          <c:tx>
            <c:strRef>
              <c:f>問11居住年!$U$5</c:f>
              <c:strCache>
                <c:ptCount val="1"/>
                <c:pt idx="0">
                  <c:v>どちらともいえない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9E-4FAD-993D-593A3612E50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問11居住年!$S$4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問11居住年!$U$4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9E-4FAD-993D-593A3612E50C}"/>
            </c:ext>
          </c:extLst>
        </c:ser>
        <c:ser>
          <c:idx val="2"/>
          <c:order val="2"/>
          <c:tx>
            <c:strRef>
              <c:f>問11居住年!$V$5</c:f>
              <c:strCache>
                <c:ptCount val="1"/>
                <c:pt idx="0">
                  <c:v>感じていない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9E-4FAD-993D-593A3612E50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問11居住年!$V$4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9E-4FAD-993D-593A3612E50C}"/>
            </c:ext>
          </c:extLst>
        </c:ser>
        <c:ser>
          <c:idx val="3"/>
          <c:order val="3"/>
          <c:tx>
            <c:strRef>
              <c:f>問11居住年!$W$5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E9E-4FAD-993D-593A3612E50C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問11居住年!$S$4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問11居住年!$W$4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9E-4FAD-993D-593A3612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3-4485-8A68-26E28CBBDDA2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43-4485-8A68-26E28CBBDDA2}"/>
              </c:ext>
            </c:extLst>
          </c:dPt>
          <c:dPt>
            <c:idx val="2"/>
            <c:bubble3D val="0"/>
            <c:spPr>
              <a:pattFill prst="smGrid">
                <a:fgClr>
                  <a:srgbClr val="FF9999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43-4485-8A68-26E28CBBDDA2}"/>
              </c:ext>
            </c:extLst>
          </c:dPt>
          <c:dPt>
            <c:idx val="3"/>
            <c:bubble3D val="0"/>
            <c:spPr>
              <a:pattFill prst="smGrid">
                <a:fgClr>
                  <a:schemeClr val="bg1"/>
                </a:fgClr>
                <a:bgClr>
                  <a:srgbClr val="FF5050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43-4485-8A68-26E28CBBDDA2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43-4485-8A68-26E28CBBDDA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743-4485-8A68-26E28CBBDDA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743-4485-8A68-26E28CBBDDA2}"/>
                </c:ext>
              </c:extLst>
            </c:dLbl>
            <c:dLbl>
              <c:idx val="2"/>
              <c:layout>
                <c:manualLayout>
                  <c:x val="-0.10236724248240565"/>
                  <c:y val="9.9923136049192951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743-4485-8A68-26E28CBBDDA2}"/>
                </c:ext>
              </c:extLst>
            </c:dLbl>
            <c:dLbl>
              <c:idx val="3"/>
              <c:layout>
                <c:manualLayout>
                  <c:x val="-6.8244828321603751E-2"/>
                  <c:y val="2.3059185242121433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743-4485-8A68-26E28CBBDDA2}"/>
                </c:ext>
              </c:extLst>
            </c:dLbl>
            <c:dLbl>
              <c:idx val="4"/>
              <c:layout>
                <c:manualLayout>
                  <c:x val="0"/>
                  <c:y val="-7.6863950807071367E-3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743-4485-8A68-26E28CBBD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問12!$N$4:$N$8</c:f>
              <c:strCache>
                <c:ptCount val="5"/>
                <c:pt idx="0">
                  <c:v>住み続ける
つもりでいる</c:v>
                </c:pt>
                <c:pt idx="1">
                  <c:v>事情が許せば
住み続けたい</c:v>
                </c:pt>
                <c:pt idx="2">
                  <c:v>事情が許せば
転出したい</c:v>
                </c:pt>
                <c:pt idx="3">
                  <c:v>転出する
つもりでいる</c:v>
                </c:pt>
                <c:pt idx="4">
                  <c:v>（無効回答）</c:v>
                </c:pt>
              </c:strCache>
            </c:strRef>
          </c:cat>
          <c:val>
            <c:numRef>
              <c:f>問12!$P$4:$P$8</c:f>
              <c:numCache>
                <c:formatCode>0.0"%"</c:formatCode>
                <c:ptCount val="5"/>
                <c:pt idx="0">
                  <c:v>59.6</c:v>
                </c:pt>
                <c:pt idx="1">
                  <c:v>28.8</c:v>
                </c:pt>
                <c:pt idx="2">
                  <c:v>6</c:v>
                </c:pt>
                <c:pt idx="3">
                  <c:v>3.6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43-4485-8A68-26E28CBB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10376509321507"/>
          <c:y val="0.2099387014825394"/>
          <c:w val="0.74166005768331478"/>
          <c:h val="0.7500821947818320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問12経年!$T$5</c:f>
              <c:strCache>
                <c:ptCount val="1"/>
                <c:pt idx="0">
                  <c:v>住み続ける
つもりでいる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問12経年!$S$6:$S$11</c:f>
              <c:strCache>
                <c:ptCount val="6"/>
                <c:pt idx="0">
                  <c:v>R1(n=1,367)</c:v>
                </c:pt>
                <c:pt idx="1">
                  <c:v>R2(n=1,378)</c:v>
                </c:pt>
                <c:pt idx="2">
                  <c:v>R3(n=1,105)</c:v>
                </c:pt>
                <c:pt idx="3">
                  <c:v>R4(n=1,193)</c:v>
                </c:pt>
                <c:pt idx="4">
                  <c:v>R5(n=1,211)</c:v>
                </c:pt>
                <c:pt idx="5">
                  <c:v>R6(n=1,210)</c:v>
                </c:pt>
              </c:strCache>
            </c:strRef>
          </c:cat>
          <c:val>
            <c:numRef>
              <c:f>問12経年!$T$6:$T$11</c:f>
              <c:numCache>
                <c:formatCode>0.0</c:formatCode>
                <c:ptCount val="6"/>
                <c:pt idx="0">
                  <c:v>59.839063643013901</c:v>
                </c:pt>
                <c:pt idx="1">
                  <c:v>61.53846153846154</c:v>
                </c:pt>
                <c:pt idx="2">
                  <c:v>63</c:v>
                </c:pt>
                <c:pt idx="3">
                  <c:v>62.7</c:v>
                </c:pt>
                <c:pt idx="4">
                  <c:v>63.3</c:v>
                </c:pt>
                <c:pt idx="5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A-486F-95B3-3DBE14102D3E}"/>
            </c:ext>
          </c:extLst>
        </c:ser>
        <c:ser>
          <c:idx val="1"/>
          <c:order val="1"/>
          <c:tx>
            <c:strRef>
              <c:f>問12経年!$U$5</c:f>
              <c:strCache>
                <c:ptCount val="1"/>
                <c:pt idx="0">
                  <c:v>事情が許せば
住み続けたい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問12経年!$S$6:$S$11</c:f>
              <c:strCache>
                <c:ptCount val="6"/>
                <c:pt idx="0">
                  <c:v>R1(n=1,367)</c:v>
                </c:pt>
                <c:pt idx="1">
                  <c:v>R2(n=1,378)</c:v>
                </c:pt>
                <c:pt idx="2">
                  <c:v>R3(n=1,105)</c:v>
                </c:pt>
                <c:pt idx="3">
                  <c:v>R4(n=1,193)</c:v>
                </c:pt>
                <c:pt idx="4">
                  <c:v>R5(n=1,211)</c:v>
                </c:pt>
                <c:pt idx="5">
                  <c:v>R6(n=1,210)</c:v>
                </c:pt>
              </c:strCache>
            </c:strRef>
          </c:cat>
          <c:val>
            <c:numRef>
              <c:f>問12経年!$U$6:$U$11</c:f>
              <c:numCache>
                <c:formatCode>0.0</c:formatCode>
                <c:ptCount val="6"/>
                <c:pt idx="0">
                  <c:v>29.334308705193855</c:v>
                </c:pt>
                <c:pt idx="1">
                  <c:v>24.310595065312047</c:v>
                </c:pt>
                <c:pt idx="2">
                  <c:v>26.4</c:v>
                </c:pt>
                <c:pt idx="3">
                  <c:v>26.2</c:v>
                </c:pt>
                <c:pt idx="4">
                  <c:v>24.4</c:v>
                </c:pt>
                <c:pt idx="5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A-486F-95B3-3DBE14102D3E}"/>
            </c:ext>
          </c:extLst>
        </c:ser>
        <c:ser>
          <c:idx val="2"/>
          <c:order val="2"/>
          <c:tx>
            <c:strRef>
              <c:f>問12経年!$V$5</c:f>
              <c:strCache>
                <c:ptCount val="1"/>
                <c:pt idx="0">
                  <c:v>事情が許せば
転出したい</c:v>
                </c:pt>
              </c:strCache>
            </c:strRef>
          </c:tx>
          <c:spPr>
            <a:pattFill prst="smGrid">
              <a:fgClr>
                <a:srgbClr val="FF9999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問12経年!$S$6:$S$11</c:f>
              <c:strCache>
                <c:ptCount val="6"/>
                <c:pt idx="0">
                  <c:v>R1(n=1,367)</c:v>
                </c:pt>
                <c:pt idx="1">
                  <c:v>R2(n=1,378)</c:v>
                </c:pt>
                <c:pt idx="2">
                  <c:v>R3(n=1,105)</c:v>
                </c:pt>
                <c:pt idx="3">
                  <c:v>R4(n=1,193)</c:v>
                </c:pt>
                <c:pt idx="4">
                  <c:v>R5(n=1,211)</c:v>
                </c:pt>
                <c:pt idx="5">
                  <c:v>R6(n=1,210)</c:v>
                </c:pt>
              </c:strCache>
            </c:strRef>
          </c:cat>
          <c:val>
            <c:numRef>
              <c:f>問12経年!$V$6:$V$11</c:f>
              <c:numCache>
                <c:formatCode>0.0</c:formatCode>
                <c:ptCount val="6"/>
                <c:pt idx="0">
                  <c:v>5.7790782735918071</c:v>
                </c:pt>
                <c:pt idx="1">
                  <c:v>8.0551523947750372</c:v>
                </c:pt>
                <c:pt idx="2">
                  <c:v>6.1</c:v>
                </c:pt>
                <c:pt idx="3">
                  <c:v>6</c:v>
                </c:pt>
                <c:pt idx="4">
                  <c:v>6.9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A-486F-95B3-3DBE14102D3E}"/>
            </c:ext>
          </c:extLst>
        </c:ser>
        <c:ser>
          <c:idx val="3"/>
          <c:order val="3"/>
          <c:tx>
            <c:strRef>
              <c:f>問12経年!$W$5</c:f>
              <c:strCache>
                <c:ptCount val="1"/>
                <c:pt idx="0">
                  <c:v>転出する
つもりでいる</c:v>
                </c:pt>
              </c:strCache>
            </c:strRef>
          </c:tx>
          <c:spPr>
            <a:pattFill prst="smGrid">
              <a:fgClr>
                <a:schemeClr val="bg1"/>
              </a:fgClr>
              <a:bgClr>
                <a:srgbClr val="FF505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問12経年!$S$6:$S$11</c:f>
              <c:strCache>
                <c:ptCount val="6"/>
                <c:pt idx="0">
                  <c:v>R1(n=1,367)</c:v>
                </c:pt>
                <c:pt idx="1">
                  <c:v>R2(n=1,378)</c:v>
                </c:pt>
                <c:pt idx="2">
                  <c:v>R3(n=1,105)</c:v>
                </c:pt>
                <c:pt idx="3">
                  <c:v>R4(n=1,193)</c:v>
                </c:pt>
                <c:pt idx="4">
                  <c:v>R5(n=1,211)</c:v>
                </c:pt>
                <c:pt idx="5">
                  <c:v>R6(n=1,210)</c:v>
                </c:pt>
              </c:strCache>
            </c:strRef>
          </c:cat>
          <c:val>
            <c:numRef>
              <c:f>問12経年!$W$6:$W$11</c:f>
              <c:numCache>
                <c:formatCode>0.0</c:formatCode>
                <c:ptCount val="6"/>
                <c:pt idx="0">
                  <c:v>3.4381858083394294</c:v>
                </c:pt>
                <c:pt idx="1">
                  <c:v>3.6284470246734397</c:v>
                </c:pt>
                <c:pt idx="2">
                  <c:v>3.3</c:v>
                </c:pt>
                <c:pt idx="3">
                  <c:v>3.4</c:v>
                </c:pt>
                <c:pt idx="4">
                  <c:v>3.6</c:v>
                </c:pt>
                <c:pt idx="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9A-486F-95B3-3DBE14102D3E}"/>
            </c:ext>
          </c:extLst>
        </c:ser>
        <c:ser>
          <c:idx val="4"/>
          <c:order val="4"/>
          <c:tx>
            <c:strRef>
              <c:f>問12経年!$X$5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98666744765278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9A-486F-95B3-3DBE14102D3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問12経年!$S$6:$S$11</c:f>
              <c:strCache>
                <c:ptCount val="6"/>
                <c:pt idx="0">
                  <c:v>R1(n=1,367)</c:v>
                </c:pt>
                <c:pt idx="1">
                  <c:v>R2(n=1,378)</c:v>
                </c:pt>
                <c:pt idx="2">
                  <c:v>R3(n=1,105)</c:v>
                </c:pt>
                <c:pt idx="3">
                  <c:v>R4(n=1,193)</c:v>
                </c:pt>
                <c:pt idx="4">
                  <c:v>R5(n=1,211)</c:v>
                </c:pt>
                <c:pt idx="5">
                  <c:v>R6(n=1,210)</c:v>
                </c:pt>
              </c:strCache>
            </c:strRef>
          </c:cat>
          <c:val>
            <c:numRef>
              <c:f>問12経年!$X$6:$X$11</c:f>
              <c:numCache>
                <c:formatCode>0.0</c:formatCode>
                <c:ptCount val="6"/>
                <c:pt idx="0">
                  <c:v>1.6093635698610096</c:v>
                </c:pt>
                <c:pt idx="1">
                  <c:v>2.467343976777939</c:v>
                </c:pt>
                <c:pt idx="2">
                  <c:v>1.3</c:v>
                </c:pt>
                <c:pt idx="3">
                  <c:v>1.8</c:v>
                </c:pt>
                <c:pt idx="4">
                  <c:v>1.8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9A-486F-95B3-3DBE14102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C5D327-89A3-4552-85F0-0836BD601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205739</xdr:rowOff>
    </xdr:from>
    <xdr:to>
      <xdr:col>14</xdr:col>
      <xdr:colOff>0</xdr:colOff>
      <xdr:row>53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E94002-1111-47C2-9BD5-8266C169C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205740</xdr:rowOff>
    </xdr:from>
    <xdr:to>
      <xdr:col>14</xdr:col>
      <xdr:colOff>0</xdr:colOff>
      <xdr:row>45</xdr:row>
      <xdr:rowOff>9526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7601F5-CF90-4B48-8A82-390624B04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0</xdr:colOff>
      <xdr:row>30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EC3AEC45-CF36-4A3E-9589-7959468CD9B8}"/>
            </a:ext>
          </a:extLst>
        </xdr:cNvPr>
        <xdr:cNvGrpSpPr/>
      </xdr:nvGrpSpPr>
      <xdr:grpSpPr>
        <a:xfrm>
          <a:off x="266700" y="742950"/>
          <a:ext cx="8963025" cy="6686550"/>
          <a:chOff x="266700" y="742950"/>
          <a:chExt cx="9248775" cy="8172450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49CB8DDB-0516-442B-BF5A-DB031AB36731}"/>
              </a:ext>
            </a:extLst>
          </xdr:cNvPr>
          <xdr:cNvGraphicFramePr>
            <a:graphicFrameLocks/>
          </xdr:cNvGraphicFramePr>
        </xdr:nvGraphicFramePr>
        <xdr:xfrm>
          <a:off x="266700" y="742950"/>
          <a:ext cx="9248775" cy="8172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6A091C20-8096-4EA2-9616-5C70028605A1}"/>
              </a:ext>
            </a:extLst>
          </xdr:cNvPr>
          <xdr:cNvGraphicFramePr>
            <a:graphicFrameLocks/>
          </xdr:cNvGraphicFramePr>
        </xdr:nvGraphicFramePr>
        <xdr:xfrm>
          <a:off x="1750830" y="819149"/>
          <a:ext cx="7345546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</xdr:rowOff>
    </xdr:from>
    <xdr:to>
      <xdr:col>14</xdr:col>
      <xdr:colOff>0</xdr:colOff>
      <xdr:row>23</xdr:row>
      <xdr:rowOff>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57B6548-C604-4C3D-B213-1A907CD78A8F}"/>
            </a:ext>
          </a:extLst>
        </xdr:cNvPr>
        <xdr:cNvGrpSpPr/>
      </xdr:nvGrpSpPr>
      <xdr:grpSpPr>
        <a:xfrm>
          <a:off x="266700" y="742951"/>
          <a:ext cx="8963025" cy="4953000"/>
          <a:chOff x="266700" y="742951"/>
          <a:chExt cx="9248775" cy="5200650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3D3A593D-7DE7-4DE2-82D7-278A2604906A}"/>
              </a:ext>
            </a:extLst>
          </xdr:cNvPr>
          <xdr:cNvGraphicFramePr>
            <a:graphicFrameLocks/>
          </xdr:cNvGraphicFramePr>
        </xdr:nvGraphicFramePr>
        <xdr:xfrm>
          <a:off x="266700" y="742951"/>
          <a:ext cx="9248775" cy="5200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5709FFCC-487E-43FD-A3CF-9BE53BF6A3DC}"/>
              </a:ext>
            </a:extLst>
          </xdr:cNvPr>
          <xdr:cNvGraphicFramePr>
            <a:graphicFrameLocks/>
          </xdr:cNvGraphicFramePr>
        </xdr:nvGraphicFramePr>
        <xdr:xfrm>
          <a:off x="1438275" y="819150"/>
          <a:ext cx="7762876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0</xdr:colOff>
      <xdr:row>25</xdr:row>
      <xdr:rowOff>238125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C5C46EA-565E-4EF9-A902-B29C4B99C97D}"/>
            </a:ext>
          </a:extLst>
        </xdr:cNvPr>
        <xdr:cNvGrpSpPr/>
      </xdr:nvGrpSpPr>
      <xdr:grpSpPr>
        <a:xfrm>
          <a:off x="266700" y="742950"/>
          <a:ext cx="8963025" cy="5686425"/>
          <a:chOff x="266700" y="742950"/>
          <a:chExt cx="9248775" cy="5934075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D15E9149-B834-419E-98CC-E9CA843128B8}"/>
              </a:ext>
            </a:extLst>
          </xdr:cNvPr>
          <xdr:cNvGraphicFramePr>
            <a:graphicFrameLocks/>
          </xdr:cNvGraphicFramePr>
        </xdr:nvGraphicFramePr>
        <xdr:xfrm>
          <a:off x="266700" y="742950"/>
          <a:ext cx="9248775" cy="5934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A68A8871-9BDE-405E-B731-174414BC5D4F}"/>
              </a:ext>
            </a:extLst>
          </xdr:cNvPr>
          <xdr:cNvGraphicFramePr>
            <a:graphicFrameLocks/>
          </xdr:cNvGraphicFramePr>
        </xdr:nvGraphicFramePr>
        <xdr:xfrm>
          <a:off x="1771650" y="819150"/>
          <a:ext cx="7305675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B78507B-E6CD-4DE0-850F-8C22E558A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0</xdr:colOff>
      <xdr:row>25</xdr:row>
      <xdr:rowOff>236764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836CD80-2888-44DC-8BA8-3AB7C94A8364}"/>
            </a:ext>
          </a:extLst>
        </xdr:cNvPr>
        <xdr:cNvGrpSpPr/>
      </xdr:nvGrpSpPr>
      <xdr:grpSpPr>
        <a:xfrm>
          <a:off x="266700" y="742950"/>
          <a:ext cx="8963025" cy="5685064"/>
          <a:chOff x="266700" y="742950"/>
          <a:chExt cx="9248775" cy="5934075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384EB592-D2C7-F693-4505-875A38E2F6AE}"/>
              </a:ext>
            </a:extLst>
          </xdr:cNvPr>
          <xdr:cNvGraphicFramePr>
            <a:graphicFrameLocks/>
          </xdr:cNvGraphicFramePr>
        </xdr:nvGraphicFramePr>
        <xdr:xfrm>
          <a:off x="266700" y="742950"/>
          <a:ext cx="9248775" cy="5934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42DFCE1A-7E0A-D097-3DA3-8620D539BA92}"/>
              </a:ext>
            </a:extLst>
          </xdr:cNvPr>
          <xdr:cNvGraphicFramePr>
            <a:graphicFrameLocks/>
          </xdr:cNvGraphicFramePr>
        </xdr:nvGraphicFramePr>
        <xdr:xfrm>
          <a:off x="1790699" y="819150"/>
          <a:ext cx="7296151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0</xdr:colOff>
      <xdr:row>30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F8E7782-42FA-4191-9410-99B260CC1EBA}"/>
            </a:ext>
          </a:extLst>
        </xdr:cNvPr>
        <xdr:cNvGrpSpPr/>
      </xdr:nvGrpSpPr>
      <xdr:grpSpPr>
        <a:xfrm>
          <a:off x="266700" y="742950"/>
          <a:ext cx="8963025" cy="6686550"/>
          <a:chOff x="266700" y="742950"/>
          <a:chExt cx="9248775" cy="8172450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81A024B8-E8D8-4F3C-8B22-B1CC496C8B17}"/>
              </a:ext>
            </a:extLst>
          </xdr:cNvPr>
          <xdr:cNvGraphicFramePr>
            <a:graphicFrameLocks/>
          </xdr:cNvGraphicFramePr>
        </xdr:nvGraphicFramePr>
        <xdr:xfrm>
          <a:off x="266700" y="742950"/>
          <a:ext cx="9248775" cy="8172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393BF543-A243-41C4-82B9-998E1E19042F}"/>
              </a:ext>
            </a:extLst>
          </xdr:cNvPr>
          <xdr:cNvGraphicFramePr>
            <a:graphicFrameLocks/>
          </xdr:cNvGraphicFramePr>
        </xdr:nvGraphicFramePr>
        <xdr:xfrm>
          <a:off x="1830014" y="772583"/>
          <a:ext cx="7296151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</xdr:rowOff>
    </xdr:from>
    <xdr:to>
      <xdr:col>14</xdr:col>
      <xdr:colOff>0</xdr:colOff>
      <xdr:row>23</xdr:row>
      <xdr:rowOff>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EE6E579-8664-4A2E-899B-38CE734657F1}"/>
            </a:ext>
          </a:extLst>
        </xdr:cNvPr>
        <xdr:cNvGrpSpPr/>
      </xdr:nvGrpSpPr>
      <xdr:grpSpPr>
        <a:xfrm>
          <a:off x="266700" y="742951"/>
          <a:ext cx="8963025" cy="4953000"/>
          <a:chOff x="266700" y="742951"/>
          <a:chExt cx="9248775" cy="5200650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1D82B4F5-CC25-4435-A013-3B58162ED079}"/>
              </a:ext>
            </a:extLst>
          </xdr:cNvPr>
          <xdr:cNvGraphicFramePr>
            <a:graphicFrameLocks/>
          </xdr:cNvGraphicFramePr>
        </xdr:nvGraphicFramePr>
        <xdr:xfrm>
          <a:off x="266700" y="742951"/>
          <a:ext cx="9248775" cy="5200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1DB8CFC7-B9AA-4413-B1DB-D222CE93AD01}"/>
              </a:ext>
            </a:extLst>
          </xdr:cNvPr>
          <xdr:cNvGraphicFramePr>
            <a:graphicFrameLocks/>
          </xdr:cNvGraphicFramePr>
        </xdr:nvGraphicFramePr>
        <xdr:xfrm>
          <a:off x="1781175" y="819150"/>
          <a:ext cx="7296150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</xdr:rowOff>
    </xdr:from>
    <xdr:to>
      <xdr:col>14</xdr:col>
      <xdr:colOff>0</xdr:colOff>
      <xdr:row>18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EE6EF4D8-40CF-494B-AF90-480E0A911C22}"/>
            </a:ext>
          </a:extLst>
        </xdr:cNvPr>
        <xdr:cNvGrpSpPr/>
      </xdr:nvGrpSpPr>
      <xdr:grpSpPr>
        <a:xfrm>
          <a:off x="266700" y="742951"/>
          <a:ext cx="8963025" cy="3714749"/>
          <a:chOff x="266700" y="742951"/>
          <a:chExt cx="9248775" cy="3714749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304BA48C-1CC2-43E5-B82B-C67AA2CD58B8}"/>
              </a:ext>
            </a:extLst>
          </xdr:cNvPr>
          <xdr:cNvGraphicFramePr>
            <a:graphicFrameLocks/>
          </xdr:cNvGraphicFramePr>
        </xdr:nvGraphicFramePr>
        <xdr:xfrm>
          <a:off x="266700" y="742951"/>
          <a:ext cx="9248775" cy="37147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C4186FE4-7926-40E9-841F-AF9B656CA7BC}"/>
              </a:ext>
            </a:extLst>
          </xdr:cNvPr>
          <xdr:cNvGraphicFramePr>
            <a:graphicFrameLocks/>
          </xdr:cNvGraphicFramePr>
        </xdr:nvGraphicFramePr>
        <xdr:xfrm>
          <a:off x="1743075" y="819150"/>
          <a:ext cx="7343775" cy="9143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9"/>
  <sheetViews>
    <sheetView tabSelected="1" view="pageBreakPreview" zoomScaleNormal="100" zoomScaleSheetLayoutView="100" workbookViewId="0">
      <selection activeCell="R16" sqref="R16"/>
    </sheetView>
  </sheetViews>
  <sheetFormatPr defaultColWidth="8.75" defaultRowHeight="19.899999999999999" customHeight="1" x14ac:dyDescent="0.15"/>
  <cols>
    <col min="1" max="2" width="1.75" style="2" customWidth="1"/>
    <col min="3" max="10" width="9.75" style="2" customWidth="1"/>
    <col min="11" max="12" width="1.75" style="2" customWidth="1"/>
    <col min="13" max="13" width="11.5" style="2" bestFit="1" customWidth="1"/>
    <col min="14" max="14" width="20.75" style="2" customWidth="1"/>
    <col min="15" max="16384" width="8.75" style="2"/>
  </cols>
  <sheetData>
    <row r="1" spans="3:19" ht="19.899999999999999" customHeight="1" x14ac:dyDescent="0.15">
      <c r="C1" s="1"/>
    </row>
    <row r="3" spans="3:19" ht="19.899999999999999" customHeight="1" x14ac:dyDescent="0.15">
      <c r="M3" s="2" t="s">
        <v>113</v>
      </c>
    </row>
    <row r="4" spans="3:19" ht="19.899999999999999" customHeight="1" x14ac:dyDescent="0.15">
      <c r="M4" s="3" t="s">
        <v>4</v>
      </c>
      <c r="N4" s="4" t="s">
        <v>5</v>
      </c>
      <c r="O4" s="5">
        <v>948</v>
      </c>
      <c r="P4" s="6">
        <v>78.3</v>
      </c>
      <c r="S4" s="24">
        <f>O4*100/1210</f>
        <v>78.347107438016522</v>
      </c>
    </row>
    <row r="5" spans="3:19" ht="19.899999999999999" customHeight="1" x14ac:dyDescent="0.15">
      <c r="M5" s="3" t="s">
        <v>1</v>
      </c>
      <c r="N5" s="20" t="s">
        <v>107</v>
      </c>
      <c r="O5" s="5">
        <v>223</v>
      </c>
      <c r="P5" s="6">
        <v>18.399999999999999</v>
      </c>
      <c r="Q5" s="9"/>
      <c r="S5" s="24">
        <f t="shared" ref="S5:S7" si="0">O5*100/1210</f>
        <v>18.429752066115704</v>
      </c>
    </row>
    <row r="6" spans="3:19" ht="19.899999999999999" customHeight="1" x14ac:dyDescent="0.15">
      <c r="M6" s="3" t="s">
        <v>0</v>
      </c>
      <c r="N6" s="4" t="s">
        <v>6</v>
      </c>
      <c r="O6" s="5">
        <v>27</v>
      </c>
      <c r="P6" s="6">
        <v>2.2000000000000002</v>
      </c>
      <c r="S6" s="24">
        <f t="shared" si="0"/>
        <v>2.2314049586776861</v>
      </c>
    </row>
    <row r="7" spans="3:19" ht="19.899999999999999" customHeight="1" x14ac:dyDescent="0.15">
      <c r="M7" s="3" t="s">
        <v>2</v>
      </c>
      <c r="N7" s="4" t="s">
        <v>8</v>
      </c>
      <c r="O7" s="5">
        <v>12</v>
      </c>
      <c r="P7" s="6">
        <v>1</v>
      </c>
      <c r="S7" s="24">
        <f t="shared" si="0"/>
        <v>0.99173553719008267</v>
      </c>
    </row>
    <row r="8" spans="3:19" ht="19.899999999999999" customHeight="1" x14ac:dyDescent="0.15">
      <c r="M8" s="7"/>
      <c r="N8" s="8" t="s">
        <v>3</v>
      </c>
      <c r="O8" s="5">
        <v>1210</v>
      </c>
      <c r="P8" s="6">
        <v>100</v>
      </c>
    </row>
    <row r="9" spans="3:19" ht="19.899999999999999" customHeight="1" x14ac:dyDescent="0.15">
      <c r="O9" s="23">
        <f>SUM(O4:O7)</f>
        <v>1210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3:U34"/>
  <sheetViews>
    <sheetView view="pageBreakPreview" zoomScaleNormal="100" zoomScaleSheetLayoutView="100" workbookViewId="0"/>
  </sheetViews>
  <sheetFormatPr defaultColWidth="9" defaultRowHeight="16.899999999999999" customHeight="1" x14ac:dyDescent="0.15"/>
  <cols>
    <col min="1" max="2" width="1.75" style="2" customWidth="1"/>
    <col min="3" max="13" width="9" style="2"/>
    <col min="14" max="14" width="9" style="2" customWidth="1"/>
    <col min="15" max="16" width="1.75" style="2" customWidth="1"/>
    <col min="17" max="17" width="9" style="2"/>
    <col min="18" max="18" width="20.75" style="2" customWidth="1"/>
    <col min="19" max="16384" width="9" style="2"/>
  </cols>
  <sheetData>
    <row r="3" spans="17:21" ht="16.899999999999999" customHeight="1" x14ac:dyDescent="0.15">
      <c r="Q3" s="2" t="s">
        <v>115</v>
      </c>
    </row>
    <row r="4" spans="17:21" ht="16.899999999999999" customHeight="1" x14ac:dyDescent="0.15">
      <c r="Q4" s="3" t="s">
        <v>2</v>
      </c>
      <c r="R4" s="4" t="s">
        <v>51</v>
      </c>
      <c r="S4" s="5">
        <v>822</v>
      </c>
      <c r="T4" s="21">
        <v>76.8</v>
      </c>
      <c r="U4" s="24">
        <f t="shared" ref="U4:U32" si="0">S4*100/1070</f>
        <v>76.822429906542055</v>
      </c>
    </row>
    <row r="5" spans="17:21" ht="16.899999999999999" customHeight="1" x14ac:dyDescent="0.15">
      <c r="Q5" s="3" t="s">
        <v>0</v>
      </c>
      <c r="R5" s="4" t="s">
        <v>52</v>
      </c>
      <c r="S5" s="5">
        <v>692</v>
      </c>
      <c r="T5" s="21">
        <v>64.7</v>
      </c>
      <c r="U5" s="24">
        <f t="shared" si="0"/>
        <v>64.672897196261687</v>
      </c>
    </row>
    <row r="6" spans="17:21" ht="16.899999999999999" customHeight="1" x14ac:dyDescent="0.15">
      <c r="Q6" s="3" t="s">
        <v>36</v>
      </c>
      <c r="R6" s="4" t="s">
        <v>53</v>
      </c>
      <c r="S6" s="5">
        <v>584</v>
      </c>
      <c r="T6" s="21">
        <v>54.6</v>
      </c>
      <c r="U6" s="24">
        <f t="shared" si="0"/>
        <v>54.579439252336449</v>
      </c>
    </row>
    <row r="7" spans="17:21" ht="16.899999999999999" customHeight="1" x14ac:dyDescent="0.15">
      <c r="Q7" s="3" t="s">
        <v>39</v>
      </c>
      <c r="R7" s="4" t="s">
        <v>54</v>
      </c>
      <c r="S7" s="5">
        <v>488</v>
      </c>
      <c r="T7" s="21">
        <v>45.6</v>
      </c>
      <c r="U7" s="24">
        <f t="shared" si="0"/>
        <v>45.607476635514018</v>
      </c>
    </row>
    <row r="8" spans="17:21" ht="16.899999999999999" customHeight="1" x14ac:dyDescent="0.15">
      <c r="Q8" s="3" t="s">
        <v>38</v>
      </c>
      <c r="R8" s="4" t="s">
        <v>55</v>
      </c>
      <c r="S8" s="5">
        <v>386</v>
      </c>
      <c r="T8" s="21">
        <v>36.1</v>
      </c>
      <c r="U8" s="24">
        <f t="shared" si="0"/>
        <v>36.074766355140184</v>
      </c>
    </row>
    <row r="9" spans="17:21" ht="16.899999999999999" customHeight="1" x14ac:dyDescent="0.15">
      <c r="Q9" s="3" t="s">
        <v>1</v>
      </c>
      <c r="R9" s="4" t="s">
        <v>56</v>
      </c>
      <c r="S9" s="5">
        <v>306</v>
      </c>
      <c r="T9" s="21">
        <v>28.6</v>
      </c>
      <c r="U9" s="24">
        <f t="shared" si="0"/>
        <v>28.598130841121495</v>
      </c>
    </row>
    <row r="10" spans="17:21" ht="16.899999999999999" customHeight="1" x14ac:dyDescent="0.15">
      <c r="Q10" s="3" t="s">
        <v>32</v>
      </c>
      <c r="R10" s="4" t="s">
        <v>57</v>
      </c>
      <c r="S10" s="5">
        <v>251</v>
      </c>
      <c r="T10" s="21">
        <v>23.5</v>
      </c>
      <c r="U10" s="24">
        <f t="shared" si="0"/>
        <v>23.457943925233646</v>
      </c>
    </row>
    <row r="11" spans="17:21" ht="16.899999999999999" customHeight="1" x14ac:dyDescent="0.15">
      <c r="Q11" s="3" t="s">
        <v>23</v>
      </c>
      <c r="R11" s="4" t="s">
        <v>58</v>
      </c>
      <c r="S11" s="5">
        <v>244</v>
      </c>
      <c r="T11" s="21">
        <v>22.8</v>
      </c>
      <c r="U11" s="24">
        <f t="shared" si="0"/>
        <v>22.803738317757009</v>
      </c>
    </row>
    <row r="12" spans="17:21" ht="16.899999999999999" customHeight="1" x14ac:dyDescent="0.15">
      <c r="Q12" s="3" t="s">
        <v>4</v>
      </c>
      <c r="R12" s="4" t="s">
        <v>60</v>
      </c>
      <c r="S12" s="5">
        <v>204</v>
      </c>
      <c r="T12" s="21">
        <v>19.100000000000001</v>
      </c>
      <c r="U12" s="24">
        <f t="shared" si="0"/>
        <v>19.065420560747665</v>
      </c>
    </row>
    <row r="13" spans="17:21" ht="16.899999999999999" customHeight="1" x14ac:dyDescent="0.15">
      <c r="Q13" s="3" t="s">
        <v>42</v>
      </c>
      <c r="R13" s="4" t="s">
        <v>59</v>
      </c>
      <c r="S13" s="5">
        <v>185</v>
      </c>
      <c r="T13" s="21">
        <v>17.3</v>
      </c>
      <c r="U13" s="24">
        <f t="shared" si="0"/>
        <v>17.289719626168225</v>
      </c>
    </row>
    <row r="14" spans="17:21" ht="16.899999999999999" customHeight="1" x14ac:dyDescent="0.15">
      <c r="Q14" s="3" t="s">
        <v>44</v>
      </c>
      <c r="R14" s="4" t="s">
        <v>111</v>
      </c>
      <c r="S14" s="5">
        <v>179</v>
      </c>
      <c r="T14" s="21">
        <v>16.7</v>
      </c>
      <c r="U14" s="24">
        <f t="shared" si="0"/>
        <v>16.728971962616821</v>
      </c>
    </row>
    <row r="15" spans="17:21" ht="16.899999999999999" customHeight="1" x14ac:dyDescent="0.15">
      <c r="Q15" s="3" t="s">
        <v>37</v>
      </c>
      <c r="R15" s="4" t="s">
        <v>62</v>
      </c>
      <c r="S15" s="5">
        <v>146</v>
      </c>
      <c r="T15" s="21">
        <v>13.6</v>
      </c>
      <c r="U15" s="24">
        <f t="shared" si="0"/>
        <v>13.644859813084112</v>
      </c>
    </row>
    <row r="16" spans="17:21" ht="16.899999999999999" customHeight="1" x14ac:dyDescent="0.15">
      <c r="Q16" s="3" t="s">
        <v>41</v>
      </c>
      <c r="R16" s="4" t="s">
        <v>63</v>
      </c>
      <c r="S16" s="5">
        <v>142</v>
      </c>
      <c r="T16" s="21">
        <v>13.3</v>
      </c>
      <c r="U16" s="24">
        <f t="shared" si="0"/>
        <v>13.271028037383177</v>
      </c>
    </row>
    <row r="17" spans="17:21" ht="16.899999999999999" customHeight="1" x14ac:dyDescent="0.15">
      <c r="Q17" s="3" t="s">
        <v>45</v>
      </c>
      <c r="R17" s="4" t="s">
        <v>61</v>
      </c>
      <c r="S17" s="5">
        <v>141</v>
      </c>
      <c r="T17" s="21">
        <v>13.2</v>
      </c>
      <c r="U17" s="24">
        <f t="shared" si="0"/>
        <v>13.177570093457945</v>
      </c>
    </row>
    <row r="18" spans="17:21" ht="16.899999999999999" customHeight="1" x14ac:dyDescent="0.15">
      <c r="Q18" s="3" t="s">
        <v>34</v>
      </c>
      <c r="R18" s="4" t="s">
        <v>69</v>
      </c>
      <c r="S18" s="5">
        <v>125</v>
      </c>
      <c r="T18" s="21">
        <v>11.7</v>
      </c>
      <c r="U18" s="24">
        <f t="shared" si="0"/>
        <v>11.682242990654206</v>
      </c>
    </row>
    <row r="19" spans="17:21" ht="16.899999999999999" customHeight="1" x14ac:dyDescent="0.15">
      <c r="Q19" s="3" t="s">
        <v>33</v>
      </c>
      <c r="R19" s="4" t="s">
        <v>64</v>
      </c>
      <c r="S19" s="5">
        <v>119</v>
      </c>
      <c r="T19" s="21">
        <v>11.1</v>
      </c>
      <c r="U19" s="24">
        <f t="shared" si="0"/>
        <v>11.121495327102803</v>
      </c>
    </row>
    <row r="20" spans="17:21" ht="16.899999999999999" customHeight="1" x14ac:dyDescent="0.15">
      <c r="Q20" s="3" t="s">
        <v>43</v>
      </c>
      <c r="R20" s="4" t="s">
        <v>110</v>
      </c>
      <c r="S20" s="5">
        <v>92</v>
      </c>
      <c r="T20" s="21">
        <v>8.6</v>
      </c>
      <c r="U20" s="24">
        <f t="shared" si="0"/>
        <v>8.5981308411214954</v>
      </c>
    </row>
    <row r="21" spans="17:21" ht="16.899999999999999" customHeight="1" x14ac:dyDescent="0.15">
      <c r="Q21" s="3" t="s">
        <v>46</v>
      </c>
      <c r="R21" s="4" t="s">
        <v>116</v>
      </c>
      <c r="S21" s="5">
        <v>92</v>
      </c>
      <c r="T21" s="21">
        <v>8.6</v>
      </c>
      <c r="U21" s="24">
        <f t="shared" si="0"/>
        <v>8.5981308411214954</v>
      </c>
    </row>
    <row r="22" spans="17:21" ht="16.899999999999999" customHeight="1" x14ac:dyDescent="0.15">
      <c r="Q22" s="3" t="s">
        <v>47</v>
      </c>
      <c r="R22" s="4" t="s">
        <v>65</v>
      </c>
      <c r="S22" s="5">
        <v>85</v>
      </c>
      <c r="T22" s="21">
        <v>7.9</v>
      </c>
      <c r="U22" s="24">
        <f t="shared" si="0"/>
        <v>7.94392523364486</v>
      </c>
    </row>
    <row r="23" spans="17:21" ht="16.899999999999999" customHeight="1" x14ac:dyDescent="0.15">
      <c r="Q23" s="3" t="s">
        <v>30</v>
      </c>
      <c r="R23" s="4" t="s">
        <v>105</v>
      </c>
      <c r="S23" s="5">
        <v>83</v>
      </c>
      <c r="T23" s="21">
        <v>7.8</v>
      </c>
      <c r="U23" s="24">
        <f t="shared" si="0"/>
        <v>7.7570093457943923</v>
      </c>
    </row>
    <row r="24" spans="17:21" ht="16.899999999999999" customHeight="1" x14ac:dyDescent="0.15">
      <c r="Q24" s="3" t="s">
        <v>35</v>
      </c>
      <c r="R24" s="4" t="s">
        <v>67</v>
      </c>
      <c r="S24" s="5">
        <v>77</v>
      </c>
      <c r="T24" s="21">
        <v>7.2</v>
      </c>
      <c r="U24" s="24">
        <f t="shared" si="0"/>
        <v>7.1962616822429908</v>
      </c>
    </row>
    <row r="25" spans="17:21" ht="16.899999999999999" customHeight="1" x14ac:dyDescent="0.15">
      <c r="Q25" s="3" t="s">
        <v>29</v>
      </c>
      <c r="R25" s="4" t="s">
        <v>66</v>
      </c>
      <c r="S25" s="5">
        <v>75</v>
      </c>
      <c r="T25" s="21">
        <v>7</v>
      </c>
      <c r="U25" s="24">
        <f t="shared" si="0"/>
        <v>7.009345794392523</v>
      </c>
    </row>
    <row r="26" spans="17:21" ht="16.899999999999999" customHeight="1" x14ac:dyDescent="0.15">
      <c r="Q26" s="3" t="s">
        <v>40</v>
      </c>
      <c r="R26" s="4" t="s">
        <v>70</v>
      </c>
      <c r="S26" s="5">
        <v>65</v>
      </c>
      <c r="T26" s="21">
        <v>6.1</v>
      </c>
      <c r="U26" s="24">
        <f t="shared" si="0"/>
        <v>6.0747663551401869</v>
      </c>
    </row>
    <row r="27" spans="17:21" ht="16.899999999999999" customHeight="1" x14ac:dyDescent="0.15">
      <c r="Q27" s="3" t="s">
        <v>31</v>
      </c>
      <c r="R27" s="4" t="s">
        <v>68</v>
      </c>
      <c r="S27" s="5">
        <v>62</v>
      </c>
      <c r="T27" s="21">
        <v>5.8</v>
      </c>
      <c r="U27" s="24">
        <f t="shared" si="0"/>
        <v>5.7943925233644862</v>
      </c>
    </row>
    <row r="28" spans="17:21" ht="16.899999999999999" customHeight="1" x14ac:dyDescent="0.15">
      <c r="Q28" s="3" t="s">
        <v>48</v>
      </c>
      <c r="R28" s="4" t="s">
        <v>117</v>
      </c>
      <c r="S28" s="5">
        <v>24</v>
      </c>
      <c r="T28" s="21">
        <v>2.2000000000000002</v>
      </c>
      <c r="U28" s="24">
        <f t="shared" si="0"/>
        <v>2.2429906542056073</v>
      </c>
    </row>
    <row r="29" spans="17:21" ht="16.899999999999999" customHeight="1" x14ac:dyDescent="0.15">
      <c r="Q29" s="3" t="s">
        <v>49</v>
      </c>
      <c r="R29" s="4" t="s">
        <v>118</v>
      </c>
      <c r="S29" s="5">
        <v>8</v>
      </c>
      <c r="T29" s="21">
        <v>0.7</v>
      </c>
      <c r="U29" s="24">
        <f t="shared" si="0"/>
        <v>0.74766355140186913</v>
      </c>
    </row>
    <row r="30" spans="17:21" ht="16.899999999999999" customHeight="1" x14ac:dyDescent="0.15">
      <c r="Q30" s="3" t="s">
        <v>50</v>
      </c>
      <c r="R30" s="4" t="s">
        <v>71</v>
      </c>
      <c r="S30" s="5">
        <v>37</v>
      </c>
      <c r="T30" s="21">
        <v>3.5</v>
      </c>
      <c r="U30" s="24">
        <f t="shared" si="0"/>
        <v>3.457943925233645</v>
      </c>
    </row>
    <row r="31" spans="17:21" ht="16.899999999999999" customHeight="1" x14ac:dyDescent="0.15">
      <c r="Q31" s="3" t="s">
        <v>109</v>
      </c>
      <c r="R31" s="4" t="s">
        <v>72</v>
      </c>
      <c r="S31" s="5">
        <v>27</v>
      </c>
      <c r="T31" s="21">
        <v>2.5</v>
      </c>
      <c r="U31" s="24">
        <f t="shared" si="0"/>
        <v>2.5233644859813085</v>
      </c>
    </row>
    <row r="32" spans="17:21" ht="16.899999999999999" customHeight="1" x14ac:dyDescent="0.15">
      <c r="Q32" s="7"/>
      <c r="R32" s="8" t="s">
        <v>8</v>
      </c>
      <c r="S32" s="5">
        <v>6</v>
      </c>
      <c r="T32" s="21">
        <v>0.6</v>
      </c>
      <c r="U32" s="24">
        <f t="shared" si="0"/>
        <v>0.56074766355140182</v>
      </c>
    </row>
    <row r="33" spans="17:20" ht="16.899999999999999" customHeight="1" x14ac:dyDescent="0.15">
      <c r="Q33" s="7"/>
      <c r="R33" s="8" t="s">
        <v>73</v>
      </c>
      <c r="S33" s="5"/>
      <c r="T33" s="21">
        <v>0</v>
      </c>
    </row>
    <row r="34" spans="17:20" ht="16.899999999999999" customHeight="1" x14ac:dyDescent="0.15">
      <c r="S34" s="23">
        <v>1070</v>
      </c>
      <c r="T34" s="2">
        <v>100</v>
      </c>
    </row>
  </sheetData>
  <sortState ref="Q4:T28">
    <sortCondition descending="1" ref="S4:S28"/>
  </sortState>
  <phoneticPr fontId="6"/>
  <pageMargins left="0.7" right="0.7" top="0.75" bottom="0.75" header="0.3" footer="0.3"/>
  <pageSetup paperSize="9" scale="72" orientation="portrait" r:id="rId1"/>
  <colBreaks count="1" manualBreakCount="1">
    <brk id="15" min="1" max="5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66"/>
  <sheetViews>
    <sheetView view="pageBreakPreview" zoomScaleNormal="100" zoomScaleSheetLayoutView="100" workbookViewId="0"/>
  </sheetViews>
  <sheetFormatPr defaultColWidth="9" defaultRowHeight="14.25" x14ac:dyDescent="0.15"/>
  <cols>
    <col min="1" max="2" width="9" style="26"/>
    <col min="3" max="3" width="32.625" style="26" customWidth="1"/>
    <col min="4" max="13" width="8.875" style="26" customWidth="1"/>
    <col min="14" max="14" width="9" style="26"/>
    <col min="15" max="15" width="8.875" style="26" customWidth="1"/>
    <col min="16" max="16384" width="9" style="26"/>
  </cols>
  <sheetData>
    <row r="1" spans="3:15" x14ac:dyDescent="0.15">
      <c r="C1" s="53" t="s">
        <v>115</v>
      </c>
    </row>
    <row r="4" spans="3:15" ht="36" customHeight="1" thickBot="1" x14ac:dyDescent="0.2">
      <c r="C4" s="27" t="s">
        <v>74</v>
      </c>
      <c r="D4" s="28" t="s">
        <v>75</v>
      </c>
      <c r="E4" s="54" t="s">
        <v>112</v>
      </c>
      <c r="F4" s="25" t="s">
        <v>12</v>
      </c>
      <c r="G4" s="25" t="s">
        <v>13</v>
      </c>
      <c r="H4" s="25" t="s">
        <v>14</v>
      </c>
      <c r="I4" s="25" t="s">
        <v>15</v>
      </c>
      <c r="J4" s="25" t="s">
        <v>16</v>
      </c>
      <c r="K4" s="25" t="s">
        <v>17</v>
      </c>
      <c r="L4" s="25" t="s">
        <v>18</v>
      </c>
      <c r="M4" s="25" t="s">
        <v>170</v>
      </c>
      <c r="O4" s="30" t="s">
        <v>8</v>
      </c>
    </row>
    <row r="5" spans="3:15" ht="15.6" customHeight="1" x14ac:dyDescent="0.15">
      <c r="C5" s="73" t="s">
        <v>120</v>
      </c>
      <c r="D5" s="31">
        <v>1070</v>
      </c>
      <c r="E5" s="32">
        <v>16</v>
      </c>
      <c r="F5" s="33">
        <v>50</v>
      </c>
      <c r="G5" s="33">
        <v>105</v>
      </c>
      <c r="H5" s="33">
        <v>176</v>
      </c>
      <c r="I5" s="33">
        <v>210</v>
      </c>
      <c r="J5" s="33">
        <v>95</v>
      </c>
      <c r="K5" s="33">
        <v>88</v>
      </c>
      <c r="L5" s="33">
        <v>170</v>
      </c>
      <c r="M5" s="33">
        <v>149</v>
      </c>
      <c r="O5" s="33">
        <v>11</v>
      </c>
    </row>
    <row r="6" spans="3:15" ht="15.6" customHeight="1" thickBot="1" x14ac:dyDescent="0.2">
      <c r="C6" s="74"/>
      <c r="D6" s="58">
        <v>100</v>
      </c>
      <c r="E6" s="59">
        <v>100</v>
      </c>
      <c r="F6" s="60">
        <v>100</v>
      </c>
      <c r="G6" s="60">
        <v>100</v>
      </c>
      <c r="H6" s="60">
        <v>100</v>
      </c>
      <c r="I6" s="60">
        <v>100</v>
      </c>
      <c r="J6" s="60">
        <v>100</v>
      </c>
      <c r="K6" s="60">
        <v>100</v>
      </c>
      <c r="L6" s="60">
        <v>100</v>
      </c>
      <c r="M6" s="60">
        <v>100</v>
      </c>
      <c r="N6" s="61"/>
      <c r="O6" s="60">
        <v>100</v>
      </c>
    </row>
    <row r="7" spans="3:15" ht="15.6" customHeight="1" x14ac:dyDescent="0.15">
      <c r="C7" s="73" t="s">
        <v>141</v>
      </c>
      <c r="D7" s="55">
        <v>822</v>
      </c>
      <c r="E7" s="56">
        <v>9</v>
      </c>
      <c r="F7" s="57">
        <v>36</v>
      </c>
      <c r="G7" s="57">
        <v>81</v>
      </c>
      <c r="H7" s="57">
        <v>138</v>
      </c>
      <c r="I7" s="57">
        <v>161</v>
      </c>
      <c r="J7" s="57">
        <v>69</v>
      </c>
      <c r="K7" s="57">
        <v>73</v>
      </c>
      <c r="L7" s="57">
        <v>142</v>
      </c>
      <c r="M7" s="57">
        <v>106</v>
      </c>
      <c r="O7" s="57">
        <v>7</v>
      </c>
    </row>
    <row r="8" spans="3:15" ht="15.6" customHeight="1" x14ac:dyDescent="0.15">
      <c r="C8" s="71"/>
      <c r="D8" s="50">
        <v>76.8</v>
      </c>
      <c r="E8" s="51">
        <v>56.3</v>
      </c>
      <c r="F8" s="52">
        <v>72</v>
      </c>
      <c r="G8" s="52">
        <v>77.099999999999994</v>
      </c>
      <c r="H8" s="52">
        <v>78.400000000000006</v>
      </c>
      <c r="I8" s="52">
        <v>76.7</v>
      </c>
      <c r="J8" s="52">
        <v>72.599999999999994</v>
      </c>
      <c r="K8" s="52">
        <v>83</v>
      </c>
      <c r="L8" s="52">
        <v>83.5</v>
      </c>
      <c r="M8" s="52">
        <v>71.099999999999994</v>
      </c>
      <c r="O8" s="52">
        <v>63.6</v>
      </c>
    </row>
    <row r="9" spans="3:15" ht="15.6" customHeight="1" x14ac:dyDescent="0.15">
      <c r="C9" s="70" t="s">
        <v>142</v>
      </c>
      <c r="D9" s="47">
        <v>692</v>
      </c>
      <c r="E9" s="48">
        <v>6</v>
      </c>
      <c r="F9" s="49">
        <v>24</v>
      </c>
      <c r="G9" s="49">
        <v>60</v>
      </c>
      <c r="H9" s="49">
        <v>112</v>
      </c>
      <c r="I9" s="49">
        <v>146</v>
      </c>
      <c r="J9" s="49">
        <v>63</v>
      </c>
      <c r="K9" s="49">
        <v>59</v>
      </c>
      <c r="L9" s="49">
        <v>116</v>
      </c>
      <c r="M9" s="49">
        <v>101</v>
      </c>
      <c r="O9" s="49">
        <v>5</v>
      </c>
    </row>
    <row r="10" spans="3:15" ht="15.6" customHeight="1" x14ac:dyDescent="0.15">
      <c r="C10" s="71"/>
      <c r="D10" s="50">
        <v>64.7</v>
      </c>
      <c r="E10" s="51">
        <v>37.5</v>
      </c>
      <c r="F10" s="52">
        <v>48</v>
      </c>
      <c r="G10" s="52">
        <v>57.1</v>
      </c>
      <c r="H10" s="52">
        <v>63.6</v>
      </c>
      <c r="I10" s="52">
        <v>69.5</v>
      </c>
      <c r="J10" s="52">
        <v>66.3</v>
      </c>
      <c r="K10" s="52">
        <v>67</v>
      </c>
      <c r="L10" s="52">
        <v>68.2</v>
      </c>
      <c r="M10" s="52">
        <v>67.8</v>
      </c>
      <c r="O10" s="52">
        <v>45.5</v>
      </c>
    </row>
    <row r="11" spans="3:15" ht="15.6" customHeight="1" x14ac:dyDescent="0.15">
      <c r="C11" s="70" t="s">
        <v>143</v>
      </c>
      <c r="D11" s="47">
        <v>584</v>
      </c>
      <c r="E11" s="48">
        <v>8</v>
      </c>
      <c r="F11" s="49">
        <v>28</v>
      </c>
      <c r="G11" s="49">
        <v>56</v>
      </c>
      <c r="H11" s="49">
        <v>96</v>
      </c>
      <c r="I11" s="49">
        <v>104</v>
      </c>
      <c r="J11" s="49">
        <v>52</v>
      </c>
      <c r="K11" s="49">
        <v>51</v>
      </c>
      <c r="L11" s="49">
        <v>106</v>
      </c>
      <c r="M11" s="49">
        <v>79</v>
      </c>
      <c r="O11" s="49">
        <v>4</v>
      </c>
    </row>
    <row r="12" spans="3:15" ht="15.6" customHeight="1" x14ac:dyDescent="0.15">
      <c r="C12" s="71"/>
      <c r="D12" s="50">
        <v>54.6</v>
      </c>
      <c r="E12" s="51">
        <v>50</v>
      </c>
      <c r="F12" s="52">
        <v>56</v>
      </c>
      <c r="G12" s="52">
        <v>53.3</v>
      </c>
      <c r="H12" s="52">
        <v>54.5</v>
      </c>
      <c r="I12" s="52">
        <v>49.5</v>
      </c>
      <c r="J12" s="52">
        <v>54.7</v>
      </c>
      <c r="K12" s="52">
        <v>58</v>
      </c>
      <c r="L12" s="52">
        <v>62.4</v>
      </c>
      <c r="M12" s="52">
        <v>53</v>
      </c>
      <c r="O12" s="52">
        <v>36.4</v>
      </c>
    </row>
    <row r="13" spans="3:15" ht="15.6" customHeight="1" x14ac:dyDescent="0.15">
      <c r="C13" s="70" t="s">
        <v>144</v>
      </c>
      <c r="D13" s="47">
        <v>488</v>
      </c>
      <c r="E13" s="48">
        <v>5</v>
      </c>
      <c r="F13" s="49">
        <v>17</v>
      </c>
      <c r="G13" s="49">
        <v>35</v>
      </c>
      <c r="H13" s="49">
        <v>66</v>
      </c>
      <c r="I13" s="49">
        <v>94</v>
      </c>
      <c r="J13" s="49">
        <v>42</v>
      </c>
      <c r="K13" s="49">
        <v>43</v>
      </c>
      <c r="L13" s="49">
        <v>97</v>
      </c>
      <c r="M13" s="49">
        <v>85</v>
      </c>
      <c r="O13" s="49">
        <v>4</v>
      </c>
    </row>
    <row r="14" spans="3:15" ht="15.6" customHeight="1" x14ac:dyDescent="0.15">
      <c r="C14" s="71"/>
      <c r="D14" s="50">
        <v>45.6</v>
      </c>
      <c r="E14" s="51">
        <v>31.3</v>
      </c>
      <c r="F14" s="52">
        <v>34</v>
      </c>
      <c r="G14" s="52">
        <v>33.299999999999997</v>
      </c>
      <c r="H14" s="52">
        <v>37.5</v>
      </c>
      <c r="I14" s="52">
        <v>44.8</v>
      </c>
      <c r="J14" s="52">
        <v>44.2</v>
      </c>
      <c r="K14" s="52">
        <v>48.9</v>
      </c>
      <c r="L14" s="52">
        <v>57.1</v>
      </c>
      <c r="M14" s="52">
        <v>57</v>
      </c>
      <c r="O14" s="52">
        <v>36.4</v>
      </c>
    </row>
    <row r="15" spans="3:15" ht="15.6" customHeight="1" x14ac:dyDescent="0.15">
      <c r="C15" s="70" t="s">
        <v>145</v>
      </c>
      <c r="D15" s="47">
        <v>386</v>
      </c>
      <c r="E15" s="48">
        <v>5</v>
      </c>
      <c r="F15" s="49">
        <v>17</v>
      </c>
      <c r="G15" s="49">
        <v>26</v>
      </c>
      <c r="H15" s="49">
        <v>58</v>
      </c>
      <c r="I15" s="49">
        <v>72</v>
      </c>
      <c r="J15" s="49">
        <v>34</v>
      </c>
      <c r="K15" s="49">
        <v>40</v>
      </c>
      <c r="L15" s="49">
        <v>70</v>
      </c>
      <c r="M15" s="49">
        <v>61</v>
      </c>
      <c r="O15" s="49">
        <v>3</v>
      </c>
    </row>
    <row r="16" spans="3:15" ht="15.6" customHeight="1" x14ac:dyDescent="0.15">
      <c r="C16" s="71"/>
      <c r="D16" s="50">
        <v>36.1</v>
      </c>
      <c r="E16" s="51">
        <v>31.3</v>
      </c>
      <c r="F16" s="52">
        <v>34</v>
      </c>
      <c r="G16" s="52">
        <v>24.8</v>
      </c>
      <c r="H16" s="52">
        <v>33</v>
      </c>
      <c r="I16" s="52">
        <v>34.299999999999997</v>
      </c>
      <c r="J16" s="52">
        <v>35.799999999999997</v>
      </c>
      <c r="K16" s="52">
        <v>45.5</v>
      </c>
      <c r="L16" s="52">
        <v>41.2</v>
      </c>
      <c r="M16" s="52">
        <v>40.9</v>
      </c>
      <c r="O16" s="52">
        <v>27.3</v>
      </c>
    </row>
    <row r="17" spans="3:15" ht="15.6" customHeight="1" x14ac:dyDescent="0.15">
      <c r="C17" s="70" t="s">
        <v>146</v>
      </c>
      <c r="D17" s="47">
        <v>306</v>
      </c>
      <c r="E17" s="48">
        <v>4</v>
      </c>
      <c r="F17" s="49">
        <v>21</v>
      </c>
      <c r="G17" s="49">
        <v>50</v>
      </c>
      <c r="H17" s="49">
        <v>65</v>
      </c>
      <c r="I17" s="49">
        <v>56</v>
      </c>
      <c r="J17" s="49">
        <v>24</v>
      </c>
      <c r="K17" s="49">
        <v>20</v>
      </c>
      <c r="L17" s="49">
        <v>35</v>
      </c>
      <c r="M17" s="49">
        <v>28</v>
      </c>
      <c r="O17" s="49">
        <v>3</v>
      </c>
    </row>
    <row r="18" spans="3:15" ht="15.6" customHeight="1" x14ac:dyDescent="0.15">
      <c r="C18" s="71"/>
      <c r="D18" s="50">
        <v>28.6</v>
      </c>
      <c r="E18" s="51">
        <v>25</v>
      </c>
      <c r="F18" s="52">
        <v>42</v>
      </c>
      <c r="G18" s="52">
        <v>47.6</v>
      </c>
      <c r="H18" s="52">
        <v>36.9</v>
      </c>
      <c r="I18" s="52">
        <v>26.7</v>
      </c>
      <c r="J18" s="52">
        <v>25.3</v>
      </c>
      <c r="K18" s="52">
        <v>22.7</v>
      </c>
      <c r="L18" s="52">
        <v>20.6</v>
      </c>
      <c r="M18" s="52">
        <v>18.8</v>
      </c>
      <c r="O18" s="52">
        <v>27.3</v>
      </c>
    </row>
    <row r="19" spans="3:15" ht="15.6" customHeight="1" x14ac:dyDescent="0.15">
      <c r="C19" s="70" t="s">
        <v>147</v>
      </c>
      <c r="D19" s="47">
        <v>251</v>
      </c>
      <c r="E19" s="48">
        <v>3</v>
      </c>
      <c r="F19" s="49">
        <v>20</v>
      </c>
      <c r="G19" s="49">
        <v>32</v>
      </c>
      <c r="H19" s="49">
        <v>51</v>
      </c>
      <c r="I19" s="49">
        <v>54</v>
      </c>
      <c r="J19" s="49">
        <v>23</v>
      </c>
      <c r="K19" s="49">
        <v>13</v>
      </c>
      <c r="L19" s="49">
        <v>27</v>
      </c>
      <c r="M19" s="49">
        <v>27</v>
      </c>
      <c r="O19" s="49">
        <v>1</v>
      </c>
    </row>
    <row r="20" spans="3:15" ht="15.6" customHeight="1" x14ac:dyDescent="0.15">
      <c r="C20" s="71"/>
      <c r="D20" s="50">
        <v>23.5</v>
      </c>
      <c r="E20" s="51">
        <v>18.8</v>
      </c>
      <c r="F20" s="52">
        <v>40</v>
      </c>
      <c r="G20" s="52">
        <v>30.5</v>
      </c>
      <c r="H20" s="52">
        <v>29</v>
      </c>
      <c r="I20" s="52">
        <v>25.7</v>
      </c>
      <c r="J20" s="52">
        <v>24.2</v>
      </c>
      <c r="K20" s="52">
        <v>14.8</v>
      </c>
      <c r="L20" s="52">
        <v>15.9</v>
      </c>
      <c r="M20" s="52">
        <v>18.100000000000001</v>
      </c>
      <c r="O20" s="52">
        <v>9.1</v>
      </c>
    </row>
    <row r="21" spans="3:15" ht="15.6" customHeight="1" x14ac:dyDescent="0.15">
      <c r="C21" s="70" t="s">
        <v>148</v>
      </c>
      <c r="D21" s="47">
        <v>244</v>
      </c>
      <c r="E21" s="48">
        <v>4</v>
      </c>
      <c r="F21" s="49">
        <v>14</v>
      </c>
      <c r="G21" s="49">
        <v>18</v>
      </c>
      <c r="H21" s="49">
        <v>36</v>
      </c>
      <c r="I21" s="49">
        <v>30</v>
      </c>
      <c r="J21" s="49">
        <v>18</v>
      </c>
      <c r="K21" s="49">
        <v>25</v>
      </c>
      <c r="L21" s="49">
        <v>53</v>
      </c>
      <c r="M21" s="49">
        <v>44</v>
      </c>
      <c r="O21" s="49">
        <v>2</v>
      </c>
    </row>
    <row r="22" spans="3:15" ht="15.6" customHeight="1" x14ac:dyDescent="0.15">
      <c r="C22" s="71"/>
      <c r="D22" s="50">
        <v>22.8</v>
      </c>
      <c r="E22" s="51">
        <v>25</v>
      </c>
      <c r="F22" s="52">
        <v>28</v>
      </c>
      <c r="G22" s="52">
        <v>17.100000000000001</v>
      </c>
      <c r="H22" s="52">
        <v>20.5</v>
      </c>
      <c r="I22" s="52">
        <v>14.3</v>
      </c>
      <c r="J22" s="52">
        <v>18.899999999999999</v>
      </c>
      <c r="K22" s="52">
        <v>28.4</v>
      </c>
      <c r="L22" s="52">
        <v>31.2</v>
      </c>
      <c r="M22" s="52">
        <v>29.5</v>
      </c>
      <c r="O22" s="52">
        <v>18.2</v>
      </c>
    </row>
    <row r="23" spans="3:15" ht="15.6" customHeight="1" x14ac:dyDescent="0.15">
      <c r="C23" s="70" t="s">
        <v>149</v>
      </c>
      <c r="D23" s="47">
        <v>204</v>
      </c>
      <c r="E23" s="48">
        <v>1</v>
      </c>
      <c r="F23" s="49">
        <v>8</v>
      </c>
      <c r="G23" s="49">
        <v>14</v>
      </c>
      <c r="H23" s="49">
        <v>33</v>
      </c>
      <c r="I23" s="49">
        <v>50</v>
      </c>
      <c r="J23" s="49">
        <v>19</v>
      </c>
      <c r="K23" s="49">
        <v>20</v>
      </c>
      <c r="L23" s="49">
        <v>28</v>
      </c>
      <c r="M23" s="49">
        <v>29</v>
      </c>
      <c r="O23" s="49">
        <v>2</v>
      </c>
    </row>
    <row r="24" spans="3:15" ht="15.6" customHeight="1" x14ac:dyDescent="0.15">
      <c r="C24" s="71"/>
      <c r="D24" s="50">
        <v>19.100000000000001</v>
      </c>
      <c r="E24" s="51">
        <v>6.3</v>
      </c>
      <c r="F24" s="52">
        <v>16</v>
      </c>
      <c r="G24" s="52">
        <v>13.3</v>
      </c>
      <c r="H24" s="52">
        <v>18.8</v>
      </c>
      <c r="I24" s="52">
        <v>23.8</v>
      </c>
      <c r="J24" s="52">
        <v>20</v>
      </c>
      <c r="K24" s="52">
        <v>22.7</v>
      </c>
      <c r="L24" s="52">
        <v>16.5</v>
      </c>
      <c r="M24" s="52">
        <v>19.5</v>
      </c>
      <c r="O24" s="52">
        <v>18.2</v>
      </c>
    </row>
    <row r="25" spans="3:15" ht="15.6" customHeight="1" x14ac:dyDescent="0.15">
      <c r="C25" s="70" t="s">
        <v>150</v>
      </c>
      <c r="D25" s="47">
        <v>185</v>
      </c>
      <c r="E25" s="48">
        <v>2</v>
      </c>
      <c r="F25" s="49">
        <v>5</v>
      </c>
      <c r="G25" s="49">
        <v>10</v>
      </c>
      <c r="H25" s="49">
        <v>28</v>
      </c>
      <c r="I25" s="49">
        <v>38</v>
      </c>
      <c r="J25" s="49">
        <v>11</v>
      </c>
      <c r="K25" s="49">
        <v>17</v>
      </c>
      <c r="L25" s="49">
        <v>42</v>
      </c>
      <c r="M25" s="49">
        <v>31</v>
      </c>
      <c r="O25" s="49">
        <v>1</v>
      </c>
    </row>
    <row r="26" spans="3:15" ht="15.6" customHeight="1" x14ac:dyDescent="0.15">
      <c r="C26" s="71"/>
      <c r="D26" s="50">
        <v>17.3</v>
      </c>
      <c r="E26" s="51">
        <v>12.5</v>
      </c>
      <c r="F26" s="52">
        <v>10</v>
      </c>
      <c r="G26" s="52">
        <v>9.5</v>
      </c>
      <c r="H26" s="52">
        <v>15.9</v>
      </c>
      <c r="I26" s="52">
        <v>18.100000000000001</v>
      </c>
      <c r="J26" s="52">
        <v>11.6</v>
      </c>
      <c r="K26" s="52">
        <v>19.3</v>
      </c>
      <c r="L26" s="52">
        <v>24.7</v>
      </c>
      <c r="M26" s="52">
        <v>20.8</v>
      </c>
      <c r="O26" s="52">
        <v>9.1</v>
      </c>
    </row>
    <row r="27" spans="3:15" ht="15.6" customHeight="1" x14ac:dyDescent="0.15">
      <c r="C27" s="70" t="s">
        <v>151</v>
      </c>
      <c r="D27" s="47">
        <v>179</v>
      </c>
      <c r="E27" s="48">
        <v>4</v>
      </c>
      <c r="F27" s="49">
        <v>10</v>
      </c>
      <c r="G27" s="49">
        <v>12</v>
      </c>
      <c r="H27" s="49">
        <v>31</v>
      </c>
      <c r="I27" s="49">
        <v>29</v>
      </c>
      <c r="J27" s="49">
        <v>15</v>
      </c>
      <c r="K27" s="49">
        <v>18</v>
      </c>
      <c r="L27" s="49">
        <v>33</v>
      </c>
      <c r="M27" s="49">
        <v>27</v>
      </c>
      <c r="O27" s="49">
        <v>0</v>
      </c>
    </row>
    <row r="28" spans="3:15" ht="15.6" customHeight="1" x14ac:dyDescent="0.15">
      <c r="C28" s="71"/>
      <c r="D28" s="50">
        <v>16.7</v>
      </c>
      <c r="E28" s="51">
        <v>25</v>
      </c>
      <c r="F28" s="52">
        <v>20</v>
      </c>
      <c r="G28" s="52">
        <v>11.4</v>
      </c>
      <c r="H28" s="52">
        <v>17.600000000000001</v>
      </c>
      <c r="I28" s="52">
        <v>13.8</v>
      </c>
      <c r="J28" s="52">
        <v>15.8</v>
      </c>
      <c r="K28" s="52">
        <v>20.5</v>
      </c>
      <c r="L28" s="52">
        <v>19.399999999999999</v>
      </c>
      <c r="M28" s="52">
        <v>18.100000000000001</v>
      </c>
      <c r="O28" s="52">
        <v>0</v>
      </c>
    </row>
    <row r="29" spans="3:15" ht="15.6" customHeight="1" x14ac:dyDescent="0.15">
      <c r="C29" s="70" t="s">
        <v>152</v>
      </c>
      <c r="D29" s="47">
        <v>146</v>
      </c>
      <c r="E29" s="48">
        <v>2</v>
      </c>
      <c r="F29" s="49">
        <v>10</v>
      </c>
      <c r="G29" s="49">
        <v>19</v>
      </c>
      <c r="H29" s="49">
        <v>32</v>
      </c>
      <c r="I29" s="49">
        <v>26</v>
      </c>
      <c r="J29" s="49">
        <v>16</v>
      </c>
      <c r="K29" s="49">
        <v>8</v>
      </c>
      <c r="L29" s="49">
        <v>12</v>
      </c>
      <c r="M29" s="49">
        <v>19</v>
      </c>
      <c r="O29" s="49">
        <v>2</v>
      </c>
    </row>
    <row r="30" spans="3:15" ht="15.6" customHeight="1" x14ac:dyDescent="0.15">
      <c r="C30" s="71"/>
      <c r="D30" s="50">
        <v>13.6</v>
      </c>
      <c r="E30" s="51">
        <v>12.5</v>
      </c>
      <c r="F30" s="52">
        <v>20</v>
      </c>
      <c r="G30" s="52">
        <v>18.100000000000001</v>
      </c>
      <c r="H30" s="52">
        <v>18.2</v>
      </c>
      <c r="I30" s="52">
        <v>12.4</v>
      </c>
      <c r="J30" s="52">
        <v>16.8</v>
      </c>
      <c r="K30" s="52">
        <v>9.1</v>
      </c>
      <c r="L30" s="52">
        <v>7.1</v>
      </c>
      <c r="M30" s="52">
        <v>12.8</v>
      </c>
      <c r="O30" s="52">
        <v>18.2</v>
      </c>
    </row>
    <row r="31" spans="3:15" ht="15.6" customHeight="1" x14ac:dyDescent="0.15">
      <c r="C31" s="70" t="s">
        <v>153</v>
      </c>
      <c r="D31" s="47">
        <v>142</v>
      </c>
      <c r="E31" s="48">
        <v>1</v>
      </c>
      <c r="F31" s="49">
        <v>3</v>
      </c>
      <c r="G31" s="49">
        <v>28</v>
      </c>
      <c r="H31" s="49">
        <v>47</v>
      </c>
      <c r="I31" s="49">
        <v>24</v>
      </c>
      <c r="J31" s="49">
        <v>8</v>
      </c>
      <c r="K31" s="49">
        <v>5</v>
      </c>
      <c r="L31" s="49">
        <v>13</v>
      </c>
      <c r="M31" s="49">
        <v>12</v>
      </c>
      <c r="O31" s="49">
        <v>1</v>
      </c>
    </row>
    <row r="32" spans="3:15" ht="15.6" customHeight="1" x14ac:dyDescent="0.15">
      <c r="C32" s="71"/>
      <c r="D32" s="50">
        <v>13.3</v>
      </c>
      <c r="E32" s="51">
        <v>6.3</v>
      </c>
      <c r="F32" s="52">
        <v>6</v>
      </c>
      <c r="G32" s="52">
        <v>26.7</v>
      </c>
      <c r="H32" s="52">
        <v>26.7</v>
      </c>
      <c r="I32" s="52">
        <v>11.4</v>
      </c>
      <c r="J32" s="52">
        <v>8.4</v>
      </c>
      <c r="K32" s="52">
        <v>5.7</v>
      </c>
      <c r="L32" s="52">
        <v>7.6</v>
      </c>
      <c r="M32" s="52">
        <v>8.1</v>
      </c>
      <c r="O32" s="52">
        <v>9.1</v>
      </c>
    </row>
    <row r="33" spans="3:15" ht="15.6" customHeight="1" x14ac:dyDescent="0.15">
      <c r="C33" s="70" t="s">
        <v>154</v>
      </c>
      <c r="D33" s="47">
        <v>141</v>
      </c>
      <c r="E33" s="48">
        <v>3</v>
      </c>
      <c r="F33" s="49">
        <v>7</v>
      </c>
      <c r="G33" s="49">
        <v>8</v>
      </c>
      <c r="H33" s="49">
        <v>24</v>
      </c>
      <c r="I33" s="49">
        <v>36</v>
      </c>
      <c r="J33" s="49">
        <v>11</v>
      </c>
      <c r="K33" s="49">
        <v>13</v>
      </c>
      <c r="L33" s="49">
        <v>19</v>
      </c>
      <c r="M33" s="49">
        <v>17</v>
      </c>
      <c r="O33" s="49">
        <v>3</v>
      </c>
    </row>
    <row r="34" spans="3:15" ht="15.6" customHeight="1" x14ac:dyDescent="0.15">
      <c r="C34" s="71"/>
      <c r="D34" s="50">
        <v>13.2</v>
      </c>
      <c r="E34" s="51">
        <v>18.8</v>
      </c>
      <c r="F34" s="52">
        <v>14</v>
      </c>
      <c r="G34" s="52">
        <v>7.6</v>
      </c>
      <c r="H34" s="52">
        <v>13.6</v>
      </c>
      <c r="I34" s="52">
        <v>17.100000000000001</v>
      </c>
      <c r="J34" s="52">
        <v>11.6</v>
      </c>
      <c r="K34" s="52">
        <v>14.8</v>
      </c>
      <c r="L34" s="52">
        <v>11.2</v>
      </c>
      <c r="M34" s="52">
        <v>11.4</v>
      </c>
      <c r="O34" s="52">
        <v>27.3</v>
      </c>
    </row>
    <row r="35" spans="3:15" ht="15.6" customHeight="1" x14ac:dyDescent="0.15">
      <c r="C35" s="70" t="s">
        <v>155</v>
      </c>
      <c r="D35" s="47">
        <v>125</v>
      </c>
      <c r="E35" s="48">
        <v>3</v>
      </c>
      <c r="F35" s="49">
        <v>10</v>
      </c>
      <c r="G35" s="49">
        <v>19</v>
      </c>
      <c r="H35" s="49">
        <v>30</v>
      </c>
      <c r="I35" s="49">
        <v>22</v>
      </c>
      <c r="J35" s="49">
        <v>9</v>
      </c>
      <c r="K35" s="49">
        <v>4</v>
      </c>
      <c r="L35" s="49">
        <v>16</v>
      </c>
      <c r="M35" s="49">
        <v>11</v>
      </c>
      <c r="O35" s="49">
        <v>1</v>
      </c>
    </row>
    <row r="36" spans="3:15" ht="15.6" customHeight="1" x14ac:dyDescent="0.15">
      <c r="C36" s="71"/>
      <c r="D36" s="50">
        <v>11.7</v>
      </c>
      <c r="E36" s="51">
        <v>18.8</v>
      </c>
      <c r="F36" s="52">
        <v>20</v>
      </c>
      <c r="G36" s="52">
        <v>18.100000000000001</v>
      </c>
      <c r="H36" s="52">
        <v>17</v>
      </c>
      <c r="I36" s="52">
        <v>10.5</v>
      </c>
      <c r="J36" s="52">
        <v>9.5</v>
      </c>
      <c r="K36" s="52">
        <v>4.5</v>
      </c>
      <c r="L36" s="52">
        <v>9.4</v>
      </c>
      <c r="M36" s="52">
        <v>7.4</v>
      </c>
      <c r="O36" s="52">
        <v>9.1</v>
      </c>
    </row>
    <row r="37" spans="3:15" ht="15.6" customHeight="1" x14ac:dyDescent="0.15">
      <c r="C37" s="70" t="s">
        <v>156</v>
      </c>
      <c r="D37" s="47">
        <v>119</v>
      </c>
      <c r="E37" s="48">
        <v>1</v>
      </c>
      <c r="F37" s="49">
        <v>5</v>
      </c>
      <c r="G37" s="49">
        <v>6</v>
      </c>
      <c r="H37" s="49">
        <v>23</v>
      </c>
      <c r="I37" s="49">
        <v>19</v>
      </c>
      <c r="J37" s="49">
        <v>9</v>
      </c>
      <c r="K37" s="49">
        <v>12</v>
      </c>
      <c r="L37" s="49">
        <v>20</v>
      </c>
      <c r="M37" s="49">
        <v>21</v>
      </c>
      <c r="O37" s="49">
        <v>3</v>
      </c>
    </row>
    <row r="38" spans="3:15" ht="15.6" customHeight="1" x14ac:dyDescent="0.15">
      <c r="C38" s="71"/>
      <c r="D38" s="50">
        <v>11.1</v>
      </c>
      <c r="E38" s="51">
        <v>6.3</v>
      </c>
      <c r="F38" s="52">
        <v>10</v>
      </c>
      <c r="G38" s="52">
        <v>5.7</v>
      </c>
      <c r="H38" s="52">
        <v>13.1</v>
      </c>
      <c r="I38" s="52">
        <v>9</v>
      </c>
      <c r="J38" s="52">
        <v>9.5</v>
      </c>
      <c r="K38" s="52">
        <v>13.6</v>
      </c>
      <c r="L38" s="52">
        <v>11.8</v>
      </c>
      <c r="M38" s="52">
        <v>14.1</v>
      </c>
      <c r="O38" s="52">
        <v>27.3</v>
      </c>
    </row>
    <row r="39" spans="3:15" ht="15.6" customHeight="1" x14ac:dyDescent="0.15">
      <c r="C39" s="70" t="s">
        <v>157</v>
      </c>
      <c r="D39" s="47">
        <v>92</v>
      </c>
      <c r="E39" s="48">
        <v>2</v>
      </c>
      <c r="F39" s="49">
        <v>4</v>
      </c>
      <c r="G39" s="49">
        <v>5</v>
      </c>
      <c r="H39" s="49">
        <v>15</v>
      </c>
      <c r="I39" s="49">
        <v>21</v>
      </c>
      <c r="J39" s="49">
        <v>5</v>
      </c>
      <c r="K39" s="49">
        <v>6</v>
      </c>
      <c r="L39" s="49">
        <v>16</v>
      </c>
      <c r="M39" s="49">
        <v>17</v>
      </c>
      <c r="O39" s="49">
        <v>1</v>
      </c>
    </row>
    <row r="40" spans="3:15" ht="15.6" customHeight="1" x14ac:dyDescent="0.15">
      <c r="C40" s="71"/>
      <c r="D40" s="50">
        <v>8.6</v>
      </c>
      <c r="E40" s="51">
        <v>12.5</v>
      </c>
      <c r="F40" s="52">
        <v>8</v>
      </c>
      <c r="G40" s="52">
        <v>4.8</v>
      </c>
      <c r="H40" s="52">
        <v>8.5</v>
      </c>
      <c r="I40" s="52">
        <v>10</v>
      </c>
      <c r="J40" s="52">
        <v>5.3</v>
      </c>
      <c r="K40" s="52">
        <v>6.8</v>
      </c>
      <c r="L40" s="52">
        <v>9.4</v>
      </c>
      <c r="M40" s="52">
        <v>11.4</v>
      </c>
      <c r="O40" s="52">
        <v>9.1</v>
      </c>
    </row>
    <row r="41" spans="3:15" ht="15.6" customHeight="1" x14ac:dyDescent="0.15">
      <c r="C41" s="70" t="s">
        <v>158</v>
      </c>
      <c r="D41" s="47">
        <v>92</v>
      </c>
      <c r="E41" s="48">
        <v>3</v>
      </c>
      <c r="F41" s="49">
        <v>6</v>
      </c>
      <c r="G41" s="49">
        <v>7</v>
      </c>
      <c r="H41" s="49">
        <v>22</v>
      </c>
      <c r="I41" s="49">
        <v>21</v>
      </c>
      <c r="J41" s="49">
        <v>6</v>
      </c>
      <c r="K41" s="49">
        <v>8</v>
      </c>
      <c r="L41" s="49">
        <v>10</v>
      </c>
      <c r="M41" s="49">
        <v>8</v>
      </c>
      <c r="O41" s="49">
        <v>1</v>
      </c>
    </row>
    <row r="42" spans="3:15" ht="15.6" customHeight="1" x14ac:dyDescent="0.15">
      <c r="C42" s="71"/>
      <c r="D42" s="50">
        <v>8.6</v>
      </c>
      <c r="E42" s="51">
        <v>18.8</v>
      </c>
      <c r="F42" s="52">
        <v>12</v>
      </c>
      <c r="G42" s="52">
        <v>6.7</v>
      </c>
      <c r="H42" s="52">
        <v>12.5</v>
      </c>
      <c r="I42" s="52">
        <v>10</v>
      </c>
      <c r="J42" s="52">
        <v>6.3</v>
      </c>
      <c r="K42" s="52">
        <v>9.1</v>
      </c>
      <c r="L42" s="52">
        <v>5.9</v>
      </c>
      <c r="M42" s="52">
        <v>5.4</v>
      </c>
      <c r="O42" s="52">
        <v>9.1</v>
      </c>
    </row>
    <row r="43" spans="3:15" ht="15.6" customHeight="1" x14ac:dyDescent="0.15">
      <c r="C43" s="70" t="s">
        <v>159</v>
      </c>
      <c r="D43" s="47">
        <v>85</v>
      </c>
      <c r="E43" s="48">
        <v>0</v>
      </c>
      <c r="F43" s="49">
        <v>6</v>
      </c>
      <c r="G43" s="49">
        <v>7</v>
      </c>
      <c r="H43" s="49">
        <v>19</v>
      </c>
      <c r="I43" s="49">
        <v>20</v>
      </c>
      <c r="J43" s="49">
        <v>8</v>
      </c>
      <c r="K43" s="49">
        <v>6</v>
      </c>
      <c r="L43" s="49">
        <v>12</v>
      </c>
      <c r="M43" s="49">
        <v>7</v>
      </c>
      <c r="O43" s="49">
        <v>0</v>
      </c>
    </row>
    <row r="44" spans="3:15" ht="15.6" customHeight="1" x14ac:dyDescent="0.15">
      <c r="C44" s="71"/>
      <c r="D44" s="50">
        <v>7.9</v>
      </c>
      <c r="E44" s="51">
        <v>0</v>
      </c>
      <c r="F44" s="52">
        <v>12</v>
      </c>
      <c r="G44" s="52">
        <v>6.7</v>
      </c>
      <c r="H44" s="52">
        <v>10.8</v>
      </c>
      <c r="I44" s="52">
        <v>9.5</v>
      </c>
      <c r="J44" s="52">
        <v>8.4</v>
      </c>
      <c r="K44" s="52">
        <v>6.8</v>
      </c>
      <c r="L44" s="52">
        <v>7.1</v>
      </c>
      <c r="M44" s="52">
        <v>4.7</v>
      </c>
      <c r="O44" s="52">
        <v>0</v>
      </c>
    </row>
    <row r="45" spans="3:15" ht="15.6" customHeight="1" x14ac:dyDescent="0.15">
      <c r="C45" s="70" t="s">
        <v>160</v>
      </c>
      <c r="D45" s="47">
        <v>83</v>
      </c>
      <c r="E45" s="48">
        <v>0</v>
      </c>
      <c r="F45" s="49">
        <v>4</v>
      </c>
      <c r="G45" s="49">
        <v>8</v>
      </c>
      <c r="H45" s="49">
        <v>6</v>
      </c>
      <c r="I45" s="49">
        <v>18</v>
      </c>
      <c r="J45" s="49">
        <v>7</v>
      </c>
      <c r="K45" s="49">
        <v>8</v>
      </c>
      <c r="L45" s="49">
        <v>17</v>
      </c>
      <c r="M45" s="49">
        <v>12</v>
      </c>
      <c r="O45" s="49">
        <v>3</v>
      </c>
    </row>
    <row r="46" spans="3:15" ht="15.6" customHeight="1" x14ac:dyDescent="0.15">
      <c r="C46" s="71"/>
      <c r="D46" s="50">
        <v>7.8</v>
      </c>
      <c r="E46" s="51">
        <v>0</v>
      </c>
      <c r="F46" s="52">
        <v>8</v>
      </c>
      <c r="G46" s="52">
        <v>7.6</v>
      </c>
      <c r="H46" s="52">
        <v>3.4</v>
      </c>
      <c r="I46" s="52">
        <v>8.6</v>
      </c>
      <c r="J46" s="52">
        <v>7.4</v>
      </c>
      <c r="K46" s="52">
        <v>9.1</v>
      </c>
      <c r="L46" s="52">
        <v>10</v>
      </c>
      <c r="M46" s="52">
        <v>8.1</v>
      </c>
      <c r="O46" s="52">
        <v>27.3</v>
      </c>
    </row>
    <row r="47" spans="3:15" ht="15.6" customHeight="1" x14ac:dyDescent="0.15">
      <c r="C47" s="70" t="s">
        <v>161</v>
      </c>
      <c r="D47" s="47">
        <v>77</v>
      </c>
      <c r="E47" s="48">
        <v>0</v>
      </c>
      <c r="F47" s="49">
        <v>1</v>
      </c>
      <c r="G47" s="49">
        <v>6</v>
      </c>
      <c r="H47" s="49">
        <v>22</v>
      </c>
      <c r="I47" s="49">
        <v>18</v>
      </c>
      <c r="J47" s="49">
        <v>8</v>
      </c>
      <c r="K47" s="49">
        <v>5</v>
      </c>
      <c r="L47" s="49">
        <v>8</v>
      </c>
      <c r="M47" s="49">
        <v>9</v>
      </c>
      <c r="O47" s="49">
        <v>0</v>
      </c>
    </row>
    <row r="48" spans="3:15" ht="15.6" customHeight="1" x14ac:dyDescent="0.15">
      <c r="C48" s="71"/>
      <c r="D48" s="50">
        <v>7.2</v>
      </c>
      <c r="E48" s="51">
        <v>0</v>
      </c>
      <c r="F48" s="52">
        <v>2</v>
      </c>
      <c r="G48" s="52">
        <v>5.7</v>
      </c>
      <c r="H48" s="52">
        <v>12.5</v>
      </c>
      <c r="I48" s="52">
        <v>8.6</v>
      </c>
      <c r="J48" s="52">
        <v>8.4</v>
      </c>
      <c r="K48" s="52">
        <v>5.7</v>
      </c>
      <c r="L48" s="52">
        <v>4.7</v>
      </c>
      <c r="M48" s="52">
        <v>6</v>
      </c>
      <c r="O48" s="52">
        <v>0</v>
      </c>
    </row>
    <row r="49" spans="3:15" ht="15.6" customHeight="1" x14ac:dyDescent="0.15">
      <c r="C49" s="70" t="s">
        <v>162</v>
      </c>
      <c r="D49" s="47">
        <v>75</v>
      </c>
      <c r="E49" s="48">
        <v>0</v>
      </c>
      <c r="F49" s="49">
        <v>5</v>
      </c>
      <c r="G49" s="49">
        <v>5</v>
      </c>
      <c r="H49" s="49">
        <v>13</v>
      </c>
      <c r="I49" s="49">
        <v>12</v>
      </c>
      <c r="J49" s="49">
        <v>7</v>
      </c>
      <c r="K49" s="49">
        <v>7</v>
      </c>
      <c r="L49" s="49">
        <v>12</v>
      </c>
      <c r="M49" s="49">
        <v>11</v>
      </c>
      <c r="O49" s="49">
        <v>3</v>
      </c>
    </row>
    <row r="50" spans="3:15" ht="15.6" customHeight="1" x14ac:dyDescent="0.15">
      <c r="C50" s="71"/>
      <c r="D50" s="50">
        <v>7</v>
      </c>
      <c r="E50" s="51">
        <v>0</v>
      </c>
      <c r="F50" s="52">
        <v>10</v>
      </c>
      <c r="G50" s="52">
        <v>4.8</v>
      </c>
      <c r="H50" s="52">
        <v>7.4</v>
      </c>
      <c r="I50" s="52">
        <v>5.7</v>
      </c>
      <c r="J50" s="52">
        <v>7.4</v>
      </c>
      <c r="K50" s="52">
        <v>8</v>
      </c>
      <c r="L50" s="52">
        <v>7.1</v>
      </c>
      <c r="M50" s="52">
        <v>7.4</v>
      </c>
      <c r="O50" s="52">
        <v>27.3</v>
      </c>
    </row>
    <row r="51" spans="3:15" ht="15.6" customHeight="1" x14ac:dyDescent="0.15">
      <c r="C51" s="70" t="s">
        <v>163</v>
      </c>
      <c r="D51" s="47">
        <v>65</v>
      </c>
      <c r="E51" s="48">
        <v>2</v>
      </c>
      <c r="F51" s="49">
        <v>2</v>
      </c>
      <c r="G51" s="49">
        <v>7</v>
      </c>
      <c r="H51" s="49">
        <v>20</v>
      </c>
      <c r="I51" s="49">
        <v>12</v>
      </c>
      <c r="J51" s="49">
        <v>1</v>
      </c>
      <c r="K51" s="49">
        <v>4</v>
      </c>
      <c r="L51" s="49">
        <v>9</v>
      </c>
      <c r="M51" s="49">
        <v>8</v>
      </c>
      <c r="O51" s="49">
        <v>0</v>
      </c>
    </row>
    <row r="52" spans="3:15" ht="15.6" customHeight="1" x14ac:dyDescent="0.15">
      <c r="C52" s="71"/>
      <c r="D52" s="50">
        <v>6.1</v>
      </c>
      <c r="E52" s="51">
        <v>12.5</v>
      </c>
      <c r="F52" s="52">
        <v>4</v>
      </c>
      <c r="G52" s="52">
        <v>6.7</v>
      </c>
      <c r="H52" s="52">
        <v>11.4</v>
      </c>
      <c r="I52" s="52">
        <v>5.7</v>
      </c>
      <c r="J52" s="52">
        <v>1.1000000000000001</v>
      </c>
      <c r="K52" s="52">
        <v>4.5</v>
      </c>
      <c r="L52" s="52">
        <v>5.3</v>
      </c>
      <c r="M52" s="52">
        <v>5.4</v>
      </c>
      <c r="O52" s="52">
        <v>0</v>
      </c>
    </row>
    <row r="53" spans="3:15" ht="15.6" customHeight="1" x14ac:dyDescent="0.15">
      <c r="C53" s="70" t="s">
        <v>164</v>
      </c>
      <c r="D53" s="47">
        <v>62</v>
      </c>
      <c r="E53" s="48">
        <v>1</v>
      </c>
      <c r="F53" s="49">
        <v>0</v>
      </c>
      <c r="G53" s="49">
        <v>2</v>
      </c>
      <c r="H53" s="49">
        <v>8</v>
      </c>
      <c r="I53" s="49">
        <v>14</v>
      </c>
      <c r="J53" s="49">
        <v>6</v>
      </c>
      <c r="K53" s="49">
        <v>5</v>
      </c>
      <c r="L53" s="49">
        <v>13</v>
      </c>
      <c r="M53" s="49">
        <v>10</v>
      </c>
      <c r="O53" s="49">
        <v>3</v>
      </c>
    </row>
    <row r="54" spans="3:15" ht="15.6" customHeight="1" x14ac:dyDescent="0.15">
      <c r="C54" s="71"/>
      <c r="D54" s="50">
        <v>5.8</v>
      </c>
      <c r="E54" s="51">
        <v>6.3</v>
      </c>
      <c r="F54" s="52">
        <v>0</v>
      </c>
      <c r="G54" s="52">
        <v>1.9</v>
      </c>
      <c r="H54" s="52">
        <v>4.5</v>
      </c>
      <c r="I54" s="52">
        <v>6.7</v>
      </c>
      <c r="J54" s="52">
        <v>6.3</v>
      </c>
      <c r="K54" s="52">
        <v>5.7</v>
      </c>
      <c r="L54" s="52">
        <v>7.6</v>
      </c>
      <c r="M54" s="52">
        <v>6.7</v>
      </c>
      <c r="O54" s="52">
        <v>27.3</v>
      </c>
    </row>
    <row r="55" spans="3:15" ht="15.6" customHeight="1" x14ac:dyDescent="0.15">
      <c r="C55" s="70" t="s">
        <v>165</v>
      </c>
      <c r="D55" s="47">
        <v>24</v>
      </c>
      <c r="E55" s="48">
        <v>0</v>
      </c>
      <c r="F55" s="49">
        <v>0</v>
      </c>
      <c r="G55" s="49">
        <v>1</v>
      </c>
      <c r="H55" s="49">
        <v>3</v>
      </c>
      <c r="I55" s="49">
        <v>9</v>
      </c>
      <c r="J55" s="49">
        <v>4</v>
      </c>
      <c r="K55" s="49">
        <v>3</v>
      </c>
      <c r="L55" s="49">
        <v>2</v>
      </c>
      <c r="M55" s="49">
        <v>2</v>
      </c>
      <c r="O55" s="49">
        <v>0</v>
      </c>
    </row>
    <row r="56" spans="3:15" ht="15.6" customHeight="1" x14ac:dyDescent="0.15">
      <c r="C56" s="71"/>
      <c r="D56" s="50">
        <v>2.2000000000000002</v>
      </c>
      <c r="E56" s="51">
        <v>0</v>
      </c>
      <c r="F56" s="52">
        <v>0</v>
      </c>
      <c r="G56" s="52">
        <v>1</v>
      </c>
      <c r="H56" s="52">
        <v>1.7</v>
      </c>
      <c r="I56" s="52">
        <v>4.3</v>
      </c>
      <c r="J56" s="52">
        <v>4.2</v>
      </c>
      <c r="K56" s="52">
        <v>3.4</v>
      </c>
      <c r="L56" s="52">
        <v>1.2</v>
      </c>
      <c r="M56" s="52">
        <v>1.3</v>
      </c>
      <c r="O56" s="52">
        <v>0</v>
      </c>
    </row>
    <row r="57" spans="3:15" ht="15.6" customHeight="1" x14ac:dyDescent="0.15">
      <c r="C57" s="70" t="s">
        <v>166</v>
      </c>
      <c r="D57" s="47">
        <v>8</v>
      </c>
      <c r="E57" s="48">
        <v>0</v>
      </c>
      <c r="F57" s="49">
        <v>1</v>
      </c>
      <c r="G57" s="49">
        <v>2</v>
      </c>
      <c r="H57" s="49">
        <v>3</v>
      </c>
      <c r="I57" s="49">
        <v>1</v>
      </c>
      <c r="J57" s="49">
        <v>0</v>
      </c>
      <c r="K57" s="49">
        <v>0</v>
      </c>
      <c r="L57" s="49">
        <v>0</v>
      </c>
      <c r="M57" s="49">
        <v>1</v>
      </c>
      <c r="O57" s="49">
        <v>0</v>
      </c>
    </row>
    <row r="58" spans="3:15" ht="15.6" customHeight="1" x14ac:dyDescent="0.15">
      <c r="C58" s="71"/>
      <c r="D58" s="50">
        <v>0.7</v>
      </c>
      <c r="E58" s="51">
        <v>0</v>
      </c>
      <c r="F58" s="52">
        <v>2</v>
      </c>
      <c r="G58" s="52">
        <v>1.9</v>
      </c>
      <c r="H58" s="52">
        <v>1.7</v>
      </c>
      <c r="I58" s="52">
        <v>0.5</v>
      </c>
      <c r="J58" s="52">
        <v>0</v>
      </c>
      <c r="K58" s="52">
        <v>0</v>
      </c>
      <c r="L58" s="52">
        <v>0</v>
      </c>
      <c r="M58" s="52">
        <v>0.7</v>
      </c>
      <c r="O58" s="52">
        <v>0</v>
      </c>
    </row>
    <row r="59" spans="3:15" ht="15.6" customHeight="1" x14ac:dyDescent="0.15">
      <c r="C59" s="72" t="s">
        <v>121</v>
      </c>
      <c r="D59" s="47">
        <v>37</v>
      </c>
      <c r="E59" s="48">
        <v>1</v>
      </c>
      <c r="F59" s="49">
        <v>2</v>
      </c>
      <c r="G59" s="49">
        <v>3</v>
      </c>
      <c r="H59" s="49">
        <v>3</v>
      </c>
      <c r="I59" s="49">
        <v>10</v>
      </c>
      <c r="J59" s="49">
        <v>3</v>
      </c>
      <c r="K59" s="49">
        <v>4</v>
      </c>
      <c r="L59" s="49">
        <v>5</v>
      </c>
      <c r="M59" s="49">
        <v>5</v>
      </c>
      <c r="O59" s="49">
        <v>1</v>
      </c>
    </row>
    <row r="60" spans="3:15" ht="15.6" customHeight="1" x14ac:dyDescent="0.15">
      <c r="C60" s="72"/>
      <c r="D60" s="50">
        <v>3.5</v>
      </c>
      <c r="E60" s="51">
        <v>6.3</v>
      </c>
      <c r="F60" s="52">
        <v>4</v>
      </c>
      <c r="G60" s="52">
        <v>2.9</v>
      </c>
      <c r="H60" s="52">
        <v>1.7</v>
      </c>
      <c r="I60" s="52">
        <v>4.8</v>
      </c>
      <c r="J60" s="52">
        <v>3.2</v>
      </c>
      <c r="K60" s="52">
        <v>4.5</v>
      </c>
      <c r="L60" s="52">
        <v>2.9</v>
      </c>
      <c r="M60" s="52">
        <v>3.4</v>
      </c>
      <c r="O60" s="52">
        <v>9.1</v>
      </c>
    </row>
    <row r="61" spans="3:15" ht="15.6" customHeight="1" x14ac:dyDescent="0.15">
      <c r="C61" s="72" t="s">
        <v>122</v>
      </c>
      <c r="D61" s="47">
        <v>27</v>
      </c>
      <c r="E61" s="48">
        <v>0</v>
      </c>
      <c r="F61" s="49">
        <v>3</v>
      </c>
      <c r="G61" s="49">
        <v>4</v>
      </c>
      <c r="H61" s="49">
        <v>5</v>
      </c>
      <c r="I61" s="49">
        <v>7</v>
      </c>
      <c r="J61" s="49">
        <v>1</v>
      </c>
      <c r="K61" s="49">
        <v>2</v>
      </c>
      <c r="L61" s="49">
        <v>2</v>
      </c>
      <c r="M61" s="49">
        <v>3</v>
      </c>
      <c r="O61" s="49">
        <v>0</v>
      </c>
    </row>
    <row r="62" spans="3:15" ht="15.6" customHeight="1" x14ac:dyDescent="0.15">
      <c r="C62" s="72"/>
      <c r="D62" s="50">
        <v>2.5</v>
      </c>
      <c r="E62" s="51">
        <v>0</v>
      </c>
      <c r="F62" s="52">
        <v>6</v>
      </c>
      <c r="G62" s="52">
        <v>3.8</v>
      </c>
      <c r="H62" s="52">
        <v>2.8</v>
      </c>
      <c r="I62" s="52">
        <v>3.3</v>
      </c>
      <c r="J62" s="52">
        <v>1.1000000000000001</v>
      </c>
      <c r="K62" s="52">
        <v>2.2999999999999998</v>
      </c>
      <c r="L62" s="52">
        <v>1.2</v>
      </c>
      <c r="M62" s="52">
        <v>2</v>
      </c>
      <c r="O62" s="52">
        <v>0</v>
      </c>
    </row>
    <row r="63" spans="3:15" ht="15.6" customHeight="1" x14ac:dyDescent="0.15">
      <c r="C63" s="72" t="s">
        <v>140</v>
      </c>
      <c r="D63" s="47">
        <v>6</v>
      </c>
      <c r="E63" s="48">
        <v>0</v>
      </c>
      <c r="F63" s="49">
        <v>0</v>
      </c>
      <c r="G63" s="49">
        <v>0</v>
      </c>
      <c r="H63" s="49">
        <v>0</v>
      </c>
      <c r="I63" s="49">
        <v>1</v>
      </c>
      <c r="J63" s="49">
        <v>0</v>
      </c>
      <c r="K63" s="49">
        <v>0</v>
      </c>
      <c r="L63" s="49">
        <v>0</v>
      </c>
      <c r="M63" s="49">
        <v>5</v>
      </c>
      <c r="O63" s="49">
        <v>0</v>
      </c>
    </row>
    <row r="64" spans="3:15" ht="15.6" customHeight="1" x14ac:dyDescent="0.15">
      <c r="C64" s="72"/>
      <c r="D64" s="50">
        <v>0.6</v>
      </c>
      <c r="E64" s="51">
        <v>0</v>
      </c>
      <c r="F64" s="52">
        <v>0</v>
      </c>
      <c r="G64" s="52">
        <v>0</v>
      </c>
      <c r="H64" s="52">
        <v>0</v>
      </c>
      <c r="I64" s="52">
        <v>0.5</v>
      </c>
      <c r="J64" s="52">
        <v>0</v>
      </c>
      <c r="K64" s="52">
        <v>0</v>
      </c>
      <c r="L64" s="52">
        <v>0</v>
      </c>
      <c r="M64" s="52">
        <v>3.4</v>
      </c>
      <c r="O64" s="52">
        <v>0</v>
      </c>
    </row>
    <row r="65" spans="3:13" ht="17.100000000000001" customHeight="1" thickBot="1" x14ac:dyDescent="0.2">
      <c r="C65" s="62"/>
      <c r="D65" s="62"/>
      <c r="E65" s="62"/>
      <c r="F65" s="63"/>
      <c r="G65" s="64"/>
      <c r="H65" s="65"/>
      <c r="I65" s="65"/>
      <c r="J65" s="65"/>
      <c r="K65" s="65"/>
      <c r="L65" s="65"/>
      <c r="M65" s="66" t="s">
        <v>76</v>
      </c>
    </row>
    <row r="66" spans="3:13" ht="17.100000000000001" customHeight="1" thickBot="1" x14ac:dyDescent="0.2">
      <c r="C66" s="62"/>
      <c r="D66" s="62"/>
      <c r="E66" s="62"/>
      <c r="F66" s="63"/>
      <c r="G66" s="67" t="s">
        <v>77</v>
      </c>
      <c r="H66" s="68"/>
      <c r="I66" s="63"/>
      <c r="J66" s="63"/>
      <c r="K66" s="63"/>
      <c r="L66" s="67" t="s">
        <v>78</v>
      </c>
      <c r="M66" s="69"/>
    </row>
  </sheetData>
  <mergeCells count="30">
    <mergeCell ref="C27:C2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51:C52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3:C54"/>
    <mergeCell ref="C55:C56"/>
    <mergeCell ref="C59:C60"/>
    <mergeCell ref="C61:C62"/>
    <mergeCell ref="C63:C64"/>
    <mergeCell ref="C57:C58"/>
  </mergeCells>
  <phoneticPr fontId="6"/>
  <conditionalFormatting sqref="D55 D7 D9 D11 D13 D15 D17 D19 D21 D23 D25 D27 D29 D31 D33 D35 D37 D39 D41 D43 D45 D47 D51 D53">
    <cfRule type="top10" dxfId="147" priority="67" stopIfTrue="1" rank="1"/>
    <cfRule type="top10" dxfId="146" priority="68" stopIfTrue="1" rank="2"/>
  </conditionalFormatting>
  <conditionalFormatting sqref="D56 D8 D10 D12 D14 D16 D18 D20 D22 D24 D26 D28 D30 D32 D34 D36 D38 D40 D42 D44 D46 D48 D52 D54 D50">
    <cfRule type="top10" dxfId="145" priority="1250" stopIfTrue="1" rank="2"/>
    <cfRule type="top10" dxfId="144" priority="1249" stopIfTrue="1" rank="1"/>
  </conditionalFormatting>
  <conditionalFormatting sqref="E55 E7 E9 E11 E13 E15 E17 E19 E21 E23 E25 E27 E29 E31 E33 E35 E37 E39 E41 E43 E45 E47 E51 E53 E49">
    <cfRule type="top10" dxfId="143" priority="71" stopIfTrue="1" rank="1"/>
    <cfRule type="top10" dxfId="142" priority="72" stopIfTrue="1" rank="2"/>
  </conditionalFormatting>
  <conditionalFormatting sqref="E56 E8 E10 E12 E14 E16 E18 E20 E22 E24 E26 E28 E30 E32 E34 E36 E38 E40 E42 E44 E46 E48 E52 E54 E50">
    <cfRule type="top10" dxfId="141" priority="1300" stopIfTrue="1" rank="2"/>
    <cfRule type="top10" dxfId="140" priority="1299" stopIfTrue="1" rank="1"/>
  </conditionalFormatting>
  <conditionalFormatting sqref="F55 F7 F9 F11 F13 F15 F17 F19 F21 F23 F25 F27 F29 F31 F33 F35 F37 F39 F41 F43 F45 F47 F51 F53 F49">
    <cfRule type="top10" dxfId="139" priority="75" stopIfTrue="1" rank="1"/>
    <cfRule type="top10" dxfId="138" priority="76" stopIfTrue="1" rank="2"/>
  </conditionalFormatting>
  <conditionalFormatting sqref="F56 F8 F10 F12 F14 F16 F18 F20 F22 F24 F26 F28 F30 F32 F34 F36 F38 F40 F42 F44 F46 F48 F52 F54 F50">
    <cfRule type="top10" dxfId="137" priority="1350" stopIfTrue="1" rank="2"/>
    <cfRule type="top10" dxfId="136" priority="1349" stopIfTrue="1" rank="1"/>
  </conditionalFormatting>
  <conditionalFormatting sqref="G55 G7 G9 G11 G13 G15 G17 G19 G21 G23 G25 G27 G29 G31 G33 G35 G37 G39 G41 G43 G45 G47 G51 G53 G49">
    <cfRule type="top10" dxfId="135" priority="79" stopIfTrue="1" rank="1"/>
    <cfRule type="top10" dxfId="134" priority="80" stopIfTrue="1" rank="2"/>
  </conditionalFormatting>
  <conditionalFormatting sqref="G56 G8 G10 G12 G14 G16 G18 G20 G22 G24 G26 G28 G30 G32 G34 G36 G38 G40 G42 G44 G46 G48 G52 G54 G50">
    <cfRule type="top10" dxfId="133" priority="1399" stopIfTrue="1" rank="1"/>
    <cfRule type="top10" dxfId="132" priority="1400" stopIfTrue="1" rank="2"/>
  </conditionalFormatting>
  <conditionalFormatting sqref="H55 H7 H9 H11 H13 H15 H17 H19 H21 H23 H25 H27 H29 H31 H33 H35 H37 H39 H41 H43 H45 H47 H51 H53 H49">
    <cfRule type="top10" dxfId="131" priority="83" stopIfTrue="1" rank="1"/>
    <cfRule type="top10" dxfId="130" priority="84" stopIfTrue="1" rank="2"/>
  </conditionalFormatting>
  <conditionalFormatting sqref="H56 H8 H10 H12 H14 H16 H18 H20 H22 H24 H26 H28 H30 H32 H34 H36 H38 H40 H42 H44 H46 H48 H52 H54 H50">
    <cfRule type="top10" dxfId="129" priority="1449" stopIfTrue="1" rank="1"/>
    <cfRule type="top10" dxfId="128" priority="1450" stopIfTrue="1" rank="2"/>
  </conditionalFormatting>
  <conditionalFormatting sqref="I55 I7 I9 I11 I13 I15 I17 I19 I21 I23 I25 I27 I29 I31 I33 I35 I37 I39 I41 I43 I45 I47 I51 I53 I49">
    <cfRule type="top10" dxfId="127" priority="87" stopIfTrue="1" rank="1"/>
    <cfRule type="top10" dxfId="126" priority="88" stopIfTrue="1" rank="2"/>
  </conditionalFormatting>
  <conditionalFormatting sqref="I56 I8 I10 I12 I14 I16 I18 I20 I22 I24 I26 I28 I30 I32 I34 I36 I38 I40 I42 I44 I46 I48 I52 I54 I50">
    <cfRule type="top10" dxfId="125" priority="1499" stopIfTrue="1" rank="1"/>
    <cfRule type="top10" dxfId="124" priority="1500" stopIfTrue="1" rank="2"/>
  </conditionalFormatting>
  <conditionalFormatting sqref="J55 J7 J9 J11 J13 J15 J17 J19 J21 J23 J25 J27 J29 J31 J33 J35 J37 J39 J41 J43 J45 J47 J51 J53 J49">
    <cfRule type="top10" dxfId="123" priority="91" stopIfTrue="1" rank="1"/>
    <cfRule type="top10" dxfId="122" priority="92" stopIfTrue="1" rank="2"/>
  </conditionalFormatting>
  <conditionalFormatting sqref="J56 J8 J10 J12 J14 J16 J18 J20 J22 J24 J26 J28 J30 J32 J34 J36 J38 J40 J42 J44 J46 J48 J52 J54 J50">
    <cfRule type="top10" dxfId="121" priority="1549" stopIfTrue="1" rank="1"/>
    <cfRule type="top10" dxfId="120" priority="1550" stopIfTrue="1" rank="2"/>
  </conditionalFormatting>
  <conditionalFormatting sqref="K55 K7 K9 K11 K13 K15 K17 K19 K21 K23 K25 K27 K29 K31 K33 K35 K37 K39 K41 K43 K45 K47 K51 K53 K49">
    <cfRule type="top10" dxfId="119" priority="95" stopIfTrue="1" rank="1"/>
    <cfRule type="top10" dxfId="118" priority="96" stopIfTrue="1" rank="2"/>
  </conditionalFormatting>
  <conditionalFormatting sqref="K56 K8 K10 K12 K14 K16 K18 K20 K22 K24 K26 K28 K30 K32 K34 K36 K38 K40 K42 K44 K46 K48 K52 K54 K50">
    <cfRule type="top10" dxfId="117" priority="1599" stopIfTrue="1" rank="1"/>
    <cfRule type="top10" dxfId="116" priority="1600" stopIfTrue="1" rank="2"/>
  </conditionalFormatting>
  <conditionalFormatting sqref="L55 L7 L9 L11 L13 L15 L17 L19 L21 L23 L25 L27 L29 L31 L33 L35 L37 L39 L41 L43 L45 L47 L51 L53 L49">
    <cfRule type="top10" dxfId="115" priority="99" stopIfTrue="1" rank="1"/>
    <cfRule type="top10" dxfId="114" priority="100" stopIfTrue="1" rank="2"/>
  </conditionalFormatting>
  <conditionalFormatting sqref="L56 L8 L10 L12 L14 L16 L18 L20 L22 L24 L26 L28 L30 L32 L34 L36 L38 L40 L42 L44 L46 L48 L52 L54 L50">
    <cfRule type="top10" dxfId="113" priority="1649" stopIfTrue="1" rank="1"/>
    <cfRule type="top10" dxfId="112" priority="1650" stopIfTrue="1" rank="2"/>
  </conditionalFormatting>
  <conditionalFormatting sqref="M55 M7 M9 M11 M13 M15 M17 M19 M21 M23 M25 M27 M29 M31 M33 M35 M37 M39 M41 M43 M45 M47 M51 M53 M49">
    <cfRule type="top10" dxfId="111" priority="103" stopIfTrue="1" rank="1"/>
    <cfRule type="top10" dxfId="110" priority="104" stopIfTrue="1" rank="2"/>
  </conditionalFormatting>
  <conditionalFormatting sqref="M56 M8 M10 M12 M14 M16 M18 M20 M22 M24 M26 M28 M30 M32 M34 M36 M38 M40 M42 M44 M46 M48 M52 M54 M50">
    <cfRule type="top10" dxfId="109" priority="1699" stopIfTrue="1" rank="1"/>
    <cfRule type="top10" dxfId="108" priority="1700" stopIfTrue="1" rank="2"/>
  </conditionalFormatting>
  <conditionalFormatting sqref="O55 O7 O9 O11 O13 O15 O17 O19 O21 O23 O25 O27 O29 O31 O33 O35 O37 O39 O41 O43 O45 O47 O51 O53 O49">
    <cfRule type="top10" dxfId="107" priority="107" stopIfTrue="1" rank="1"/>
    <cfRule type="top10" dxfId="106" priority="108" stopIfTrue="1" rank="2"/>
  </conditionalFormatting>
  <conditionalFormatting sqref="O56 O8 O10 O12 O14 O16 O18 O20 O22 O24 O26 O28 O30 O32 O34 O36 O38 O40 O42 O44 O46 O48 O52 O54 O50">
    <cfRule type="top10" dxfId="105" priority="1749" stopIfTrue="1" rank="1"/>
    <cfRule type="top10" dxfId="104" priority="1750" stopIfTrue="1" rank="2"/>
  </conditionalFormatting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66"/>
  <sheetViews>
    <sheetView view="pageBreakPreview" zoomScaleNormal="100" zoomScaleSheetLayoutView="100" workbookViewId="0"/>
  </sheetViews>
  <sheetFormatPr defaultColWidth="9" defaultRowHeight="14.25" x14ac:dyDescent="0.15"/>
  <cols>
    <col min="1" max="2" width="9" style="26"/>
    <col min="3" max="3" width="32.625" style="26" customWidth="1"/>
    <col min="4" max="4" width="9.25" style="26" customWidth="1"/>
    <col min="5" max="9" width="15.75" style="26" customWidth="1"/>
    <col min="10" max="10" width="9" style="26"/>
    <col min="11" max="11" width="15.75" style="26" customWidth="1"/>
    <col min="12" max="16384" width="9" style="26"/>
  </cols>
  <sheetData>
    <row r="1" spans="3:11" x14ac:dyDescent="0.15">
      <c r="C1" s="53" t="s">
        <v>115</v>
      </c>
    </row>
    <row r="4" spans="3:11" ht="36" customHeight="1" thickBot="1" x14ac:dyDescent="0.2">
      <c r="C4" s="27" t="s">
        <v>74</v>
      </c>
      <c r="D4" s="28" t="s">
        <v>75</v>
      </c>
      <c r="E4" s="29" t="s">
        <v>20</v>
      </c>
      <c r="F4" s="30" t="s">
        <v>21</v>
      </c>
      <c r="G4" s="25" t="s">
        <v>167</v>
      </c>
      <c r="H4" s="25" t="s">
        <v>168</v>
      </c>
      <c r="I4" s="30" t="s">
        <v>22</v>
      </c>
      <c r="K4" s="30" t="s">
        <v>8</v>
      </c>
    </row>
    <row r="5" spans="3:11" ht="15.6" customHeight="1" x14ac:dyDescent="0.15">
      <c r="C5" s="73" t="s">
        <v>120</v>
      </c>
      <c r="D5" s="31">
        <v>1070</v>
      </c>
      <c r="E5" s="32">
        <v>192</v>
      </c>
      <c r="F5" s="33">
        <v>221</v>
      </c>
      <c r="G5" s="33">
        <v>168</v>
      </c>
      <c r="H5" s="33">
        <v>220</v>
      </c>
      <c r="I5" s="33">
        <v>245</v>
      </c>
      <c r="K5" s="33">
        <v>24</v>
      </c>
    </row>
    <row r="6" spans="3:11" ht="15.6" customHeight="1" thickBot="1" x14ac:dyDescent="0.2">
      <c r="C6" s="74"/>
      <c r="D6" s="34">
        <v>100</v>
      </c>
      <c r="E6" s="35">
        <v>100</v>
      </c>
      <c r="F6" s="36">
        <v>100</v>
      </c>
      <c r="G6" s="36">
        <v>100</v>
      </c>
      <c r="H6" s="36">
        <v>100</v>
      </c>
      <c r="I6" s="36">
        <v>100</v>
      </c>
      <c r="K6" s="36">
        <v>100</v>
      </c>
    </row>
    <row r="7" spans="3:11" ht="15.6" customHeight="1" x14ac:dyDescent="0.15">
      <c r="C7" s="73" t="s">
        <v>141</v>
      </c>
      <c r="D7" s="55">
        <v>822</v>
      </c>
      <c r="E7" s="56">
        <v>148</v>
      </c>
      <c r="F7" s="57">
        <v>148</v>
      </c>
      <c r="G7" s="57">
        <v>146</v>
      </c>
      <c r="H7" s="57">
        <v>177</v>
      </c>
      <c r="I7" s="57">
        <v>188</v>
      </c>
      <c r="K7" s="57">
        <v>15</v>
      </c>
    </row>
    <row r="8" spans="3:11" ht="15.6" customHeight="1" x14ac:dyDescent="0.15">
      <c r="C8" s="71"/>
      <c r="D8" s="50">
        <v>76.8</v>
      </c>
      <c r="E8" s="51">
        <v>77.099999999999994</v>
      </c>
      <c r="F8" s="52">
        <v>67</v>
      </c>
      <c r="G8" s="52">
        <v>86.9</v>
      </c>
      <c r="H8" s="52">
        <v>80.5</v>
      </c>
      <c r="I8" s="52">
        <v>76.7</v>
      </c>
      <c r="K8" s="52">
        <v>62.5</v>
      </c>
    </row>
    <row r="9" spans="3:11" ht="15.6" customHeight="1" x14ac:dyDescent="0.15">
      <c r="C9" s="70" t="s">
        <v>142</v>
      </c>
      <c r="D9" s="47">
        <v>692</v>
      </c>
      <c r="E9" s="48">
        <v>120</v>
      </c>
      <c r="F9" s="49">
        <v>175</v>
      </c>
      <c r="G9" s="49">
        <v>97</v>
      </c>
      <c r="H9" s="49">
        <v>144</v>
      </c>
      <c r="I9" s="49">
        <v>145</v>
      </c>
      <c r="K9" s="49">
        <v>11</v>
      </c>
    </row>
    <row r="10" spans="3:11" ht="15.6" customHeight="1" x14ac:dyDescent="0.15">
      <c r="C10" s="71"/>
      <c r="D10" s="50">
        <v>64.7</v>
      </c>
      <c r="E10" s="51">
        <v>62.5</v>
      </c>
      <c r="F10" s="52">
        <v>79.2</v>
      </c>
      <c r="G10" s="52">
        <v>57.7</v>
      </c>
      <c r="H10" s="52">
        <v>65.5</v>
      </c>
      <c r="I10" s="52">
        <v>59.2</v>
      </c>
      <c r="K10" s="52">
        <v>45.8</v>
      </c>
    </row>
    <row r="11" spans="3:11" ht="15.6" customHeight="1" x14ac:dyDescent="0.15">
      <c r="C11" s="70" t="s">
        <v>143</v>
      </c>
      <c r="D11" s="47">
        <v>584</v>
      </c>
      <c r="E11" s="48">
        <v>96</v>
      </c>
      <c r="F11" s="49">
        <v>99</v>
      </c>
      <c r="G11" s="49">
        <v>116</v>
      </c>
      <c r="H11" s="49">
        <v>123</v>
      </c>
      <c r="I11" s="49">
        <v>139</v>
      </c>
      <c r="K11" s="49">
        <v>11</v>
      </c>
    </row>
    <row r="12" spans="3:11" ht="15.6" customHeight="1" x14ac:dyDescent="0.15">
      <c r="C12" s="71"/>
      <c r="D12" s="50">
        <v>54.6</v>
      </c>
      <c r="E12" s="51">
        <v>50</v>
      </c>
      <c r="F12" s="52">
        <v>44.8</v>
      </c>
      <c r="G12" s="52">
        <v>69</v>
      </c>
      <c r="H12" s="52">
        <v>55.9</v>
      </c>
      <c r="I12" s="52">
        <v>56.7</v>
      </c>
      <c r="K12" s="52">
        <v>45.8</v>
      </c>
    </row>
    <row r="13" spans="3:11" ht="15.6" customHeight="1" x14ac:dyDescent="0.15">
      <c r="C13" s="70" t="s">
        <v>144</v>
      </c>
      <c r="D13" s="47">
        <v>488</v>
      </c>
      <c r="E13" s="48">
        <v>77</v>
      </c>
      <c r="F13" s="49">
        <v>139</v>
      </c>
      <c r="G13" s="49">
        <v>86</v>
      </c>
      <c r="H13" s="49">
        <v>82</v>
      </c>
      <c r="I13" s="49">
        <v>95</v>
      </c>
      <c r="K13" s="49">
        <v>9</v>
      </c>
    </row>
    <row r="14" spans="3:11" ht="15.6" customHeight="1" x14ac:dyDescent="0.15">
      <c r="C14" s="71"/>
      <c r="D14" s="50">
        <v>45.6</v>
      </c>
      <c r="E14" s="51">
        <v>40.1</v>
      </c>
      <c r="F14" s="52">
        <v>62.9</v>
      </c>
      <c r="G14" s="52">
        <v>51.2</v>
      </c>
      <c r="H14" s="52">
        <v>37.299999999999997</v>
      </c>
      <c r="I14" s="52">
        <v>38.799999999999997</v>
      </c>
      <c r="K14" s="52">
        <v>37.5</v>
      </c>
    </row>
    <row r="15" spans="3:11" ht="15.6" customHeight="1" x14ac:dyDescent="0.15">
      <c r="C15" s="70" t="s">
        <v>145</v>
      </c>
      <c r="D15" s="47">
        <v>386</v>
      </c>
      <c r="E15" s="48">
        <v>59</v>
      </c>
      <c r="F15" s="49">
        <v>125</v>
      </c>
      <c r="G15" s="49">
        <v>58</v>
      </c>
      <c r="H15" s="49">
        <v>68</v>
      </c>
      <c r="I15" s="49">
        <v>70</v>
      </c>
      <c r="K15" s="49">
        <v>6</v>
      </c>
    </row>
    <row r="16" spans="3:11" ht="15.6" customHeight="1" x14ac:dyDescent="0.15">
      <c r="C16" s="71"/>
      <c r="D16" s="50">
        <v>36.1</v>
      </c>
      <c r="E16" s="51">
        <v>30.7</v>
      </c>
      <c r="F16" s="52">
        <v>56.6</v>
      </c>
      <c r="G16" s="52">
        <v>34.5</v>
      </c>
      <c r="H16" s="52">
        <v>30.9</v>
      </c>
      <c r="I16" s="52">
        <v>28.6</v>
      </c>
      <c r="K16" s="52">
        <v>25</v>
      </c>
    </row>
    <row r="17" spans="3:11" ht="15.6" customHeight="1" x14ac:dyDescent="0.15">
      <c r="C17" s="70" t="s">
        <v>146</v>
      </c>
      <c r="D17" s="47">
        <v>306</v>
      </c>
      <c r="E17" s="48">
        <v>54</v>
      </c>
      <c r="F17" s="49">
        <v>51</v>
      </c>
      <c r="G17" s="49">
        <v>64</v>
      </c>
      <c r="H17" s="49">
        <v>97</v>
      </c>
      <c r="I17" s="49">
        <v>33</v>
      </c>
      <c r="K17" s="49">
        <v>7</v>
      </c>
    </row>
    <row r="18" spans="3:11" ht="15.6" customHeight="1" x14ac:dyDescent="0.15">
      <c r="C18" s="71"/>
      <c r="D18" s="50">
        <v>28.6</v>
      </c>
      <c r="E18" s="51">
        <v>28.1</v>
      </c>
      <c r="F18" s="52">
        <v>23.1</v>
      </c>
      <c r="G18" s="52">
        <v>38.1</v>
      </c>
      <c r="H18" s="52">
        <v>44.1</v>
      </c>
      <c r="I18" s="52">
        <v>13.5</v>
      </c>
      <c r="K18" s="52">
        <v>29.2</v>
      </c>
    </row>
    <row r="19" spans="3:11" ht="15.6" customHeight="1" x14ac:dyDescent="0.15">
      <c r="C19" s="70" t="s">
        <v>147</v>
      </c>
      <c r="D19" s="47">
        <v>251</v>
      </c>
      <c r="E19" s="48">
        <v>40</v>
      </c>
      <c r="F19" s="49">
        <v>38</v>
      </c>
      <c r="G19" s="49">
        <v>45</v>
      </c>
      <c r="H19" s="49">
        <v>54</v>
      </c>
      <c r="I19" s="49">
        <v>72</v>
      </c>
      <c r="K19" s="49">
        <v>2</v>
      </c>
    </row>
    <row r="20" spans="3:11" ht="15.6" customHeight="1" x14ac:dyDescent="0.15">
      <c r="C20" s="71"/>
      <c r="D20" s="50">
        <v>23.5</v>
      </c>
      <c r="E20" s="51">
        <v>20.8</v>
      </c>
      <c r="F20" s="52">
        <v>17.2</v>
      </c>
      <c r="G20" s="52">
        <v>26.8</v>
      </c>
      <c r="H20" s="52">
        <v>24.5</v>
      </c>
      <c r="I20" s="52">
        <v>29.4</v>
      </c>
      <c r="K20" s="52">
        <v>8.3000000000000007</v>
      </c>
    </row>
    <row r="21" spans="3:11" ht="15.6" customHeight="1" x14ac:dyDescent="0.15">
      <c r="C21" s="70" t="s">
        <v>148</v>
      </c>
      <c r="D21" s="47">
        <v>244</v>
      </c>
      <c r="E21" s="48">
        <v>48</v>
      </c>
      <c r="F21" s="49">
        <v>35</v>
      </c>
      <c r="G21" s="49">
        <v>47</v>
      </c>
      <c r="H21" s="49">
        <v>59</v>
      </c>
      <c r="I21" s="49">
        <v>53</v>
      </c>
      <c r="K21" s="49">
        <v>2</v>
      </c>
    </row>
    <row r="22" spans="3:11" ht="15.6" customHeight="1" x14ac:dyDescent="0.15">
      <c r="C22" s="71"/>
      <c r="D22" s="50">
        <v>22.8</v>
      </c>
      <c r="E22" s="51">
        <v>25</v>
      </c>
      <c r="F22" s="52">
        <v>15.8</v>
      </c>
      <c r="G22" s="52">
        <v>28</v>
      </c>
      <c r="H22" s="52">
        <v>26.8</v>
      </c>
      <c r="I22" s="52">
        <v>21.6</v>
      </c>
      <c r="K22" s="52">
        <v>8.3000000000000007</v>
      </c>
    </row>
    <row r="23" spans="3:11" ht="15.6" customHeight="1" x14ac:dyDescent="0.15">
      <c r="C23" s="70" t="s">
        <v>149</v>
      </c>
      <c r="D23" s="47">
        <v>204</v>
      </c>
      <c r="E23" s="48">
        <v>37</v>
      </c>
      <c r="F23" s="49">
        <v>61</v>
      </c>
      <c r="G23" s="49">
        <v>31</v>
      </c>
      <c r="H23" s="49">
        <v>40</v>
      </c>
      <c r="I23" s="49">
        <v>32</v>
      </c>
      <c r="K23" s="49">
        <v>3</v>
      </c>
    </row>
    <row r="24" spans="3:11" ht="15.6" customHeight="1" x14ac:dyDescent="0.15">
      <c r="C24" s="71"/>
      <c r="D24" s="50">
        <v>19.100000000000001</v>
      </c>
      <c r="E24" s="51">
        <v>19.3</v>
      </c>
      <c r="F24" s="52">
        <v>27.6</v>
      </c>
      <c r="G24" s="52">
        <v>18.5</v>
      </c>
      <c r="H24" s="52">
        <v>18.2</v>
      </c>
      <c r="I24" s="52">
        <v>13.1</v>
      </c>
      <c r="K24" s="52">
        <v>12.5</v>
      </c>
    </row>
    <row r="25" spans="3:11" ht="15.6" customHeight="1" x14ac:dyDescent="0.15">
      <c r="C25" s="70" t="s">
        <v>150</v>
      </c>
      <c r="D25" s="47">
        <v>185</v>
      </c>
      <c r="E25" s="48">
        <v>24</v>
      </c>
      <c r="F25" s="49">
        <v>63</v>
      </c>
      <c r="G25" s="49">
        <v>26</v>
      </c>
      <c r="H25" s="49">
        <v>34</v>
      </c>
      <c r="I25" s="49">
        <v>35</v>
      </c>
      <c r="K25" s="49">
        <v>3</v>
      </c>
    </row>
    <row r="26" spans="3:11" ht="15.6" customHeight="1" x14ac:dyDescent="0.15">
      <c r="C26" s="71"/>
      <c r="D26" s="50">
        <v>17.3</v>
      </c>
      <c r="E26" s="51">
        <v>12.5</v>
      </c>
      <c r="F26" s="52">
        <v>28.5</v>
      </c>
      <c r="G26" s="52">
        <v>15.5</v>
      </c>
      <c r="H26" s="52">
        <v>15.5</v>
      </c>
      <c r="I26" s="52">
        <v>14.3</v>
      </c>
      <c r="K26" s="52">
        <v>12.5</v>
      </c>
    </row>
    <row r="27" spans="3:11" ht="15.6" customHeight="1" x14ac:dyDescent="0.15">
      <c r="C27" s="70" t="s">
        <v>151</v>
      </c>
      <c r="D27" s="47">
        <v>179</v>
      </c>
      <c r="E27" s="48">
        <v>29</v>
      </c>
      <c r="F27" s="49">
        <v>33</v>
      </c>
      <c r="G27" s="49">
        <v>33</v>
      </c>
      <c r="H27" s="49">
        <v>48</v>
      </c>
      <c r="I27" s="49">
        <v>35</v>
      </c>
      <c r="K27" s="49">
        <v>1</v>
      </c>
    </row>
    <row r="28" spans="3:11" ht="15.6" customHeight="1" x14ac:dyDescent="0.15">
      <c r="C28" s="71"/>
      <c r="D28" s="50">
        <v>16.7</v>
      </c>
      <c r="E28" s="51">
        <v>15.1</v>
      </c>
      <c r="F28" s="52">
        <v>14.9</v>
      </c>
      <c r="G28" s="52">
        <v>19.600000000000001</v>
      </c>
      <c r="H28" s="52">
        <v>21.8</v>
      </c>
      <c r="I28" s="52">
        <v>14.3</v>
      </c>
      <c r="K28" s="52">
        <v>4.2</v>
      </c>
    </row>
    <row r="29" spans="3:11" ht="15.6" customHeight="1" x14ac:dyDescent="0.15">
      <c r="C29" s="70" t="s">
        <v>152</v>
      </c>
      <c r="D29" s="47">
        <v>146</v>
      </c>
      <c r="E29" s="48">
        <v>23</v>
      </c>
      <c r="F29" s="49">
        <v>22</v>
      </c>
      <c r="G29" s="49">
        <v>24</v>
      </c>
      <c r="H29" s="49">
        <v>28</v>
      </c>
      <c r="I29" s="49">
        <v>46</v>
      </c>
      <c r="K29" s="49">
        <v>3</v>
      </c>
    </row>
    <row r="30" spans="3:11" ht="15.6" customHeight="1" x14ac:dyDescent="0.15">
      <c r="C30" s="71"/>
      <c r="D30" s="50">
        <v>13.6</v>
      </c>
      <c r="E30" s="51">
        <v>12</v>
      </c>
      <c r="F30" s="52">
        <v>10</v>
      </c>
      <c r="G30" s="52">
        <v>14.3</v>
      </c>
      <c r="H30" s="52">
        <v>12.7</v>
      </c>
      <c r="I30" s="52">
        <v>18.8</v>
      </c>
      <c r="K30" s="52">
        <v>12.5</v>
      </c>
    </row>
    <row r="31" spans="3:11" ht="15.6" customHeight="1" x14ac:dyDescent="0.15">
      <c r="C31" s="70" t="s">
        <v>153</v>
      </c>
      <c r="D31" s="47">
        <v>142</v>
      </c>
      <c r="E31" s="48">
        <v>22</v>
      </c>
      <c r="F31" s="49">
        <v>29</v>
      </c>
      <c r="G31" s="49">
        <v>23</v>
      </c>
      <c r="H31" s="49">
        <v>33</v>
      </c>
      <c r="I31" s="49">
        <v>33</v>
      </c>
      <c r="K31" s="49">
        <v>2</v>
      </c>
    </row>
    <row r="32" spans="3:11" ht="15.6" customHeight="1" x14ac:dyDescent="0.15">
      <c r="C32" s="71"/>
      <c r="D32" s="50">
        <v>13.3</v>
      </c>
      <c r="E32" s="51">
        <v>11.5</v>
      </c>
      <c r="F32" s="52">
        <v>13.1</v>
      </c>
      <c r="G32" s="52">
        <v>13.7</v>
      </c>
      <c r="H32" s="52">
        <v>15</v>
      </c>
      <c r="I32" s="52">
        <v>13.5</v>
      </c>
      <c r="K32" s="52">
        <v>8.3000000000000007</v>
      </c>
    </row>
    <row r="33" spans="3:11" ht="15.6" customHeight="1" x14ac:dyDescent="0.15">
      <c r="C33" s="70" t="s">
        <v>154</v>
      </c>
      <c r="D33" s="47">
        <v>141</v>
      </c>
      <c r="E33" s="48">
        <v>23</v>
      </c>
      <c r="F33" s="49">
        <v>29</v>
      </c>
      <c r="G33" s="49">
        <v>30</v>
      </c>
      <c r="H33" s="49">
        <v>31</v>
      </c>
      <c r="I33" s="49">
        <v>23</v>
      </c>
      <c r="K33" s="49">
        <v>5</v>
      </c>
    </row>
    <row r="34" spans="3:11" ht="15.6" customHeight="1" x14ac:dyDescent="0.15">
      <c r="C34" s="71"/>
      <c r="D34" s="50">
        <v>13.2</v>
      </c>
      <c r="E34" s="51">
        <v>12</v>
      </c>
      <c r="F34" s="52">
        <v>13.1</v>
      </c>
      <c r="G34" s="52">
        <v>17.899999999999999</v>
      </c>
      <c r="H34" s="52">
        <v>14.1</v>
      </c>
      <c r="I34" s="52">
        <v>9.4</v>
      </c>
      <c r="K34" s="52">
        <v>20.8</v>
      </c>
    </row>
    <row r="35" spans="3:11" ht="15.6" customHeight="1" x14ac:dyDescent="0.15">
      <c r="C35" s="70" t="s">
        <v>155</v>
      </c>
      <c r="D35" s="47">
        <v>125</v>
      </c>
      <c r="E35" s="48">
        <v>24</v>
      </c>
      <c r="F35" s="49">
        <v>20</v>
      </c>
      <c r="G35" s="49">
        <v>26</v>
      </c>
      <c r="H35" s="49">
        <v>33</v>
      </c>
      <c r="I35" s="49">
        <v>21</v>
      </c>
      <c r="K35" s="49">
        <v>1</v>
      </c>
    </row>
    <row r="36" spans="3:11" ht="15.6" customHeight="1" x14ac:dyDescent="0.15">
      <c r="C36" s="71"/>
      <c r="D36" s="50">
        <v>11.7</v>
      </c>
      <c r="E36" s="51">
        <v>12.5</v>
      </c>
      <c r="F36" s="52">
        <v>9</v>
      </c>
      <c r="G36" s="52">
        <v>15.5</v>
      </c>
      <c r="H36" s="52">
        <v>15</v>
      </c>
      <c r="I36" s="52">
        <v>8.6</v>
      </c>
      <c r="K36" s="52">
        <v>4.2</v>
      </c>
    </row>
    <row r="37" spans="3:11" ht="15.6" customHeight="1" x14ac:dyDescent="0.15">
      <c r="C37" s="70" t="s">
        <v>156</v>
      </c>
      <c r="D37" s="47">
        <v>119</v>
      </c>
      <c r="E37" s="48">
        <v>23</v>
      </c>
      <c r="F37" s="49">
        <v>22</v>
      </c>
      <c r="G37" s="49">
        <v>20</v>
      </c>
      <c r="H37" s="49">
        <v>29</v>
      </c>
      <c r="I37" s="49">
        <v>22</v>
      </c>
      <c r="K37" s="49">
        <v>3</v>
      </c>
    </row>
    <row r="38" spans="3:11" ht="15.6" customHeight="1" x14ac:dyDescent="0.15">
      <c r="C38" s="71"/>
      <c r="D38" s="50">
        <v>11.1</v>
      </c>
      <c r="E38" s="51">
        <v>12</v>
      </c>
      <c r="F38" s="52">
        <v>10</v>
      </c>
      <c r="G38" s="52">
        <v>11.9</v>
      </c>
      <c r="H38" s="52">
        <v>13.2</v>
      </c>
      <c r="I38" s="52">
        <v>9</v>
      </c>
      <c r="K38" s="52">
        <v>12.5</v>
      </c>
    </row>
    <row r="39" spans="3:11" ht="15.6" customHeight="1" x14ac:dyDescent="0.15">
      <c r="C39" s="70" t="s">
        <v>157</v>
      </c>
      <c r="D39" s="47">
        <v>92</v>
      </c>
      <c r="E39" s="48">
        <v>18</v>
      </c>
      <c r="F39" s="49">
        <v>19</v>
      </c>
      <c r="G39" s="49">
        <v>14</v>
      </c>
      <c r="H39" s="49">
        <v>22</v>
      </c>
      <c r="I39" s="49">
        <v>17</v>
      </c>
      <c r="K39" s="49">
        <v>2</v>
      </c>
    </row>
    <row r="40" spans="3:11" ht="15.6" customHeight="1" x14ac:dyDescent="0.15">
      <c r="C40" s="71"/>
      <c r="D40" s="50">
        <v>8.6</v>
      </c>
      <c r="E40" s="51">
        <v>9.4</v>
      </c>
      <c r="F40" s="52">
        <v>8.6</v>
      </c>
      <c r="G40" s="52">
        <v>8.3000000000000007</v>
      </c>
      <c r="H40" s="52">
        <v>10</v>
      </c>
      <c r="I40" s="52">
        <v>6.9</v>
      </c>
      <c r="K40" s="52">
        <v>8.3000000000000007</v>
      </c>
    </row>
    <row r="41" spans="3:11" ht="15.6" customHeight="1" x14ac:dyDescent="0.15">
      <c r="C41" s="70" t="s">
        <v>158</v>
      </c>
      <c r="D41" s="47">
        <v>92</v>
      </c>
      <c r="E41" s="48">
        <v>18</v>
      </c>
      <c r="F41" s="49">
        <v>23</v>
      </c>
      <c r="G41" s="49">
        <v>16</v>
      </c>
      <c r="H41" s="49">
        <v>17</v>
      </c>
      <c r="I41" s="49">
        <v>17</v>
      </c>
      <c r="K41" s="49">
        <v>1</v>
      </c>
    </row>
    <row r="42" spans="3:11" ht="15.6" customHeight="1" x14ac:dyDescent="0.15">
      <c r="C42" s="71"/>
      <c r="D42" s="50">
        <v>8.6</v>
      </c>
      <c r="E42" s="51">
        <v>9.4</v>
      </c>
      <c r="F42" s="52">
        <v>10.4</v>
      </c>
      <c r="G42" s="52">
        <v>9.5</v>
      </c>
      <c r="H42" s="52">
        <v>7.7</v>
      </c>
      <c r="I42" s="52">
        <v>6.9</v>
      </c>
      <c r="K42" s="52">
        <v>4.2</v>
      </c>
    </row>
    <row r="43" spans="3:11" ht="15.6" customHeight="1" x14ac:dyDescent="0.15">
      <c r="C43" s="70" t="s">
        <v>159</v>
      </c>
      <c r="D43" s="47">
        <v>85</v>
      </c>
      <c r="E43" s="48">
        <v>20</v>
      </c>
      <c r="F43" s="49">
        <v>20</v>
      </c>
      <c r="G43" s="49">
        <v>12</v>
      </c>
      <c r="H43" s="49">
        <v>18</v>
      </c>
      <c r="I43" s="49">
        <v>14</v>
      </c>
      <c r="K43" s="49">
        <v>1</v>
      </c>
    </row>
    <row r="44" spans="3:11" ht="15.6" customHeight="1" x14ac:dyDescent="0.15">
      <c r="C44" s="71"/>
      <c r="D44" s="50">
        <v>7.9</v>
      </c>
      <c r="E44" s="51">
        <v>10.4</v>
      </c>
      <c r="F44" s="52">
        <v>9</v>
      </c>
      <c r="G44" s="52">
        <v>7.1</v>
      </c>
      <c r="H44" s="52">
        <v>8.1999999999999993</v>
      </c>
      <c r="I44" s="52">
        <v>5.7</v>
      </c>
      <c r="K44" s="52">
        <v>4.2</v>
      </c>
    </row>
    <row r="45" spans="3:11" ht="15.6" customHeight="1" x14ac:dyDescent="0.15">
      <c r="C45" s="70" t="s">
        <v>160</v>
      </c>
      <c r="D45" s="47">
        <v>83</v>
      </c>
      <c r="E45" s="48">
        <v>20</v>
      </c>
      <c r="F45" s="49">
        <v>22</v>
      </c>
      <c r="G45" s="49">
        <v>9</v>
      </c>
      <c r="H45" s="49">
        <v>12</v>
      </c>
      <c r="I45" s="49">
        <v>16</v>
      </c>
      <c r="K45" s="49">
        <v>4</v>
      </c>
    </row>
    <row r="46" spans="3:11" ht="15.6" customHeight="1" x14ac:dyDescent="0.15">
      <c r="C46" s="71"/>
      <c r="D46" s="50">
        <v>7.8</v>
      </c>
      <c r="E46" s="51">
        <v>10.4</v>
      </c>
      <c r="F46" s="52">
        <v>10</v>
      </c>
      <c r="G46" s="52">
        <v>5.4</v>
      </c>
      <c r="H46" s="52">
        <v>5.5</v>
      </c>
      <c r="I46" s="52">
        <v>6.5</v>
      </c>
      <c r="K46" s="52">
        <v>16.7</v>
      </c>
    </row>
    <row r="47" spans="3:11" ht="15.6" customHeight="1" x14ac:dyDescent="0.15">
      <c r="C47" s="70" t="s">
        <v>161</v>
      </c>
      <c r="D47" s="47">
        <v>77</v>
      </c>
      <c r="E47" s="48">
        <v>21</v>
      </c>
      <c r="F47" s="49">
        <v>14</v>
      </c>
      <c r="G47" s="49">
        <v>11</v>
      </c>
      <c r="H47" s="49">
        <v>20</v>
      </c>
      <c r="I47" s="49">
        <v>10</v>
      </c>
      <c r="K47" s="49">
        <v>1</v>
      </c>
    </row>
    <row r="48" spans="3:11" ht="15.6" customHeight="1" x14ac:dyDescent="0.15">
      <c r="C48" s="71"/>
      <c r="D48" s="50">
        <v>7.2</v>
      </c>
      <c r="E48" s="51">
        <v>10.9</v>
      </c>
      <c r="F48" s="52">
        <v>6.3</v>
      </c>
      <c r="G48" s="52">
        <v>6.5</v>
      </c>
      <c r="H48" s="52">
        <v>9.1</v>
      </c>
      <c r="I48" s="52">
        <v>4.0999999999999996</v>
      </c>
      <c r="K48" s="52">
        <v>4.2</v>
      </c>
    </row>
    <row r="49" spans="3:11" ht="15.6" customHeight="1" x14ac:dyDescent="0.15">
      <c r="C49" s="70" t="s">
        <v>162</v>
      </c>
      <c r="D49" s="47">
        <v>75</v>
      </c>
      <c r="E49" s="48">
        <v>20</v>
      </c>
      <c r="F49" s="49">
        <v>21</v>
      </c>
      <c r="G49" s="49">
        <v>11</v>
      </c>
      <c r="H49" s="49">
        <v>11</v>
      </c>
      <c r="I49" s="49">
        <v>8</v>
      </c>
      <c r="K49" s="49">
        <v>4</v>
      </c>
    </row>
    <row r="50" spans="3:11" ht="15.6" customHeight="1" x14ac:dyDescent="0.15">
      <c r="C50" s="71"/>
      <c r="D50" s="50">
        <v>7</v>
      </c>
      <c r="E50" s="51">
        <v>10.4</v>
      </c>
      <c r="F50" s="52">
        <v>9.5</v>
      </c>
      <c r="G50" s="52">
        <v>6.5</v>
      </c>
      <c r="H50" s="52">
        <v>5</v>
      </c>
      <c r="I50" s="52">
        <v>3.3</v>
      </c>
      <c r="K50" s="52">
        <v>16.7</v>
      </c>
    </row>
    <row r="51" spans="3:11" ht="15.6" customHeight="1" x14ac:dyDescent="0.15">
      <c r="C51" s="70" t="s">
        <v>163</v>
      </c>
      <c r="D51" s="47">
        <v>65</v>
      </c>
      <c r="E51" s="48">
        <v>9</v>
      </c>
      <c r="F51" s="49">
        <v>18</v>
      </c>
      <c r="G51" s="49">
        <v>11</v>
      </c>
      <c r="H51" s="49">
        <v>14</v>
      </c>
      <c r="I51" s="49">
        <v>13</v>
      </c>
      <c r="K51" s="49">
        <v>0</v>
      </c>
    </row>
    <row r="52" spans="3:11" ht="15.6" customHeight="1" x14ac:dyDescent="0.15">
      <c r="C52" s="71"/>
      <c r="D52" s="50">
        <v>6.1</v>
      </c>
      <c r="E52" s="51">
        <v>4.7</v>
      </c>
      <c r="F52" s="52">
        <v>8.1</v>
      </c>
      <c r="G52" s="52">
        <v>6.5</v>
      </c>
      <c r="H52" s="52">
        <v>6.4</v>
      </c>
      <c r="I52" s="52">
        <v>5.3</v>
      </c>
      <c r="K52" s="52">
        <v>0</v>
      </c>
    </row>
    <row r="53" spans="3:11" ht="15.6" customHeight="1" x14ac:dyDescent="0.15">
      <c r="C53" s="70" t="s">
        <v>164</v>
      </c>
      <c r="D53" s="47">
        <v>62</v>
      </c>
      <c r="E53" s="48">
        <v>15</v>
      </c>
      <c r="F53" s="49">
        <v>15</v>
      </c>
      <c r="G53" s="49">
        <v>6</v>
      </c>
      <c r="H53" s="49">
        <v>10</v>
      </c>
      <c r="I53" s="49">
        <v>12</v>
      </c>
      <c r="K53" s="49">
        <v>4</v>
      </c>
    </row>
    <row r="54" spans="3:11" ht="15.6" customHeight="1" x14ac:dyDescent="0.15">
      <c r="C54" s="71"/>
      <c r="D54" s="50">
        <v>5.8</v>
      </c>
      <c r="E54" s="51">
        <v>7.8</v>
      </c>
      <c r="F54" s="52">
        <v>6.8</v>
      </c>
      <c r="G54" s="52">
        <v>3.6</v>
      </c>
      <c r="H54" s="52">
        <v>4.5</v>
      </c>
      <c r="I54" s="52">
        <v>4.9000000000000004</v>
      </c>
      <c r="K54" s="52">
        <v>16.7</v>
      </c>
    </row>
    <row r="55" spans="3:11" ht="15.6" customHeight="1" x14ac:dyDescent="0.15">
      <c r="C55" s="70" t="s">
        <v>165</v>
      </c>
      <c r="D55" s="47">
        <v>24</v>
      </c>
      <c r="E55" s="48">
        <v>1</v>
      </c>
      <c r="F55" s="49">
        <v>5</v>
      </c>
      <c r="G55" s="49">
        <v>5</v>
      </c>
      <c r="H55" s="49">
        <v>10</v>
      </c>
      <c r="I55" s="49">
        <v>2</v>
      </c>
      <c r="K55" s="49">
        <v>1</v>
      </c>
    </row>
    <row r="56" spans="3:11" ht="15.6" customHeight="1" x14ac:dyDescent="0.15">
      <c r="C56" s="71"/>
      <c r="D56" s="50">
        <v>2.2000000000000002</v>
      </c>
      <c r="E56" s="51">
        <v>0.5</v>
      </c>
      <c r="F56" s="52">
        <v>2.2999999999999998</v>
      </c>
      <c r="G56" s="52">
        <v>3</v>
      </c>
      <c r="H56" s="52">
        <v>4.5</v>
      </c>
      <c r="I56" s="52">
        <v>0.8</v>
      </c>
      <c r="K56" s="52">
        <v>4.2</v>
      </c>
    </row>
    <row r="57" spans="3:11" ht="15.6" customHeight="1" x14ac:dyDescent="0.15">
      <c r="C57" s="70" t="s">
        <v>166</v>
      </c>
      <c r="D57" s="47">
        <v>8</v>
      </c>
      <c r="E57" s="48">
        <v>2</v>
      </c>
      <c r="F57" s="49">
        <v>0</v>
      </c>
      <c r="G57" s="49">
        <v>2</v>
      </c>
      <c r="H57" s="49">
        <v>2</v>
      </c>
      <c r="I57" s="49">
        <v>2</v>
      </c>
      <c r="K57" s="49">
        <v>0</v>
      </c>
    </row>
    <row r="58" spans="3:11" ht="15.6" customHeight="1" x14ac:dyDescent="0.15">
      <c r="C58" s="71"/>
      <c r="D58" s="50">
        <v>0.7</v>
      </c>
      <c r="E58" s="51">
        <v>1</v>
      </c>
      <c r="F58" s="52">
        <v>0</v>
      </c>
      <c r="G58" s="52">
        <v>1.2</v>
      </c>
      <c r="H58" s="52">
        <v>0.9</v>
      </c>
      <c r="I58" s="52">
        <v>0.8</v>
      </c>
      <c r="K58" s="52">
        <v>0</v>
      </c>
    </row>
    <row r="59" spans="3:11" ht="15.6" customHeight="1" x14ac:dyDescent="0.15">
      <c r="C59" s="72" t="s">
        <v>121</v>
      </c>
      <c r="D59" s="47">
        <v>37</v>
      </c>
      <c r="E59" s="48">
        <v>6</v>
      </c>
      <c r="F59" s="49">
        <v>6</v>
      </c>
      <c r="G59" s="49">
        <v>5</v>
      </c>
      <c r="H59" s="49">
        <v>12</v>
      </c>
      <c r="I59" s="49">
        <v>6</v>
      </c>
      <c r="K59" s="49">
        <v>2</v>
      </c>
    </row>
    <row r="60" spans="3:11" ht="15.6" customHeight="1" x14ac:dyDescent="0.15">
      <c r="C60" s="72"/>
      <c r="D60" s="50">
        <v>3.5</v>
      </c>
      <c r="E60" s="51">
        <v>3.1</v>
      </c>
      <c r="F60" s="52">
        <v>2.7</v>
      </c>
      <c r="G60" s="52">
        <v>3</v>
      </c>
      <c r="H60" s="52">
        <v>5.5</v>
      </c>
      <c r="I60" s="52">
        <v>2.4</v>
      </c>
      <c r="K60" s="52">
        <v>8.3000000000000007</v>
      </c>
    </row>
    <row r="61" spans="3:11" ht="15.6" customHeight="1" x14ac:dyDescent="0.15">
      <c r="C61" s="72" t="s">
        <v>122</v>
      </c>
      <c r="D61" s="47">
        <v>27</v>
      </c>
      <c r="E61" s="48">
        <v>6</v>
      </c>
      <c r="F61" s="49">
        <v>5</v>
      </c>
      <c r="G61" s="49">
        <v>2</v>
      </c>
      <c r="H61" s="49">
        <v>6</v>
      </c>
      <c r="I61" s="49">
        <v>7</v>
      </c>
      <c r="K61" s="49">
        <v>1</v>
      </c>
    </row>
    <row r="62" spans="3:11" ht="15.6" customHeight="1" x14ac:dyDescent="0.15">
      <c r="C62" s="72"/>
      <c r="D62" s="50">
        <v>2.5</v>
      </c>
      <c r="E62" s="51">
        <v>3.1</v>
      </c>
      <c r="F62" s="52">
        <v>2.2999999999999998</v>
      </c>
      <c r="G62" s="52">
        <v>1.2</v>
      </c>
      <c r="H62" s="52">
        <v>2.7</v>
      </c>
      <c r="I62" s="52">
        <v>2.9</v>
      </c>
      <c r="K62" s="52">
        <v>4.2</v>
      </c>
    </row>
    <row r="63" spans="3:11" ht="15.6" customHeight="1" x14ac:dyDescent="0.15">
      <c r="C63" s="72" t="s">
        <v>140</v>
      </c>
      <c r="D63" s="47">
        <v>6</v>
      </c>
      <c r="E63" s="48">
        <v>3</v>
      </c>
      <c r="F63" s="49">
        <v>0</v>
      </c>
      <c r="G63" s="49">
        <v>0</v>
      </c>
      <c r="H63" s="49">
        <v>1</v>
      </c>
      <c r="I63" s="49">
        <v>1</v>
      </c>
      <c r="K63" s="49">
        <v>1</v>
      </c>
    </row>
    <row r="64" spans="3:11" ht="15.6" customHeight="1" x14ac:dyDescent="0.15">
      <c r="C64" s="72"/>
      <c r="D64" s="50">
        <v>0.6</v>
      </c>
      <c r="E64" s="51">
        <v>1.6</v>
      </c>
      <c r="F64" s="52">
        <v>0</v>
      </c>
      <c r="G64" s="52">
        <v>0</v>
      </c>
      <c r="H64" s="52">
        <v>0.5</v>
      </c>
      <c r="I64" s="52">
        <v>0.4</v>
      </c>
      <c r="K64" s="52">
        <v>4.2</v>
      </c>
    </row>
    <row r="65" spans="3:11" ht="17.100000000000001" customHeight="1" thickBot="1" x14ac:dyDescent="0.2">
      <c r="C65" s="62"/>
      <c r="D65" s="62"/>
      <c r="E65" s="65"/>
      <c r="F65" s="65"/>
      <c r="G65" s="65"/>
      <c r="H65" s="65"/>
      <c r="I65" s="66" t="s">
        <v>76</v>
      </c>
      <c r="K65" s="65"/>
    </row>
    <row r="66" spans="3:11" ht="17.100000000000001" customHeight="1" thickBot="1" x14ac:dyDescent="0.2">
      <c r="C66" s="62"/>
      <c r="D66" s="62"/>
      <c r="E66" s="67" t="s">
        <v>77</v>
      </c>
      <c r="F66" s="68"/>
      <c r="G66" s="63"/>
      <c r="H66" s="67" t="s">
        <v>78</v>
      </c>
      <c r="I66" s="69"/>
      <c r="K66" s="63"/>
    </row>
  </sheetData>
  <mergeCells count="30">
    <mergeCell ref="C27:C2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51:C52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3:C54"/>
    <mergeCell ref="C55:C56"/>
    <mergeCell ref="C59:C60"/>
    <mergeCell ref="C61:C62"/>
    <mergeCell ref="C63:C64"/>
    <mergeCell ref="C57:C58"/>
  </mergeCells>
  <phoneticPr fontId="6"/>
  <conditionalFormatting sqref="D7 D9 D11 D13 D15 D17 D19 D21 D23 D25 D27 D29 D31 D33 D35 D37 D39 D41 D43 D45 D47 D51 D53 D55">
    <cfRule type="top10" dxfId="103" priority="15" stopIfTrue="1" rank="1"/>
    <cfRule type="top10" dxfId="102" priority="16" stopIfTrue="1" rank="2"/>
  </conditionalFormatting>
  <conditionalFormatting sqref="D8 D10 D12 D14 D16 D18 D20 D22 D24 D26 D28 D30 D32 D34 D36 D38 D40 D42 D44 D46 D48 D52 D54 D56 D50">
    <cfRule type="top10" dxfId="101" priority="17" stopIfTrue="1" rank="1"/>
    <cfRule type="top10" dxfId="100" priority="18" stopIfTrue="1" rank="2"/>
  </conditionalFormatting>
  <conditionalFormatting sqref="E7 E9 E11 E13 E15 E17 E19 E21 E23 E25 E27 E29 E31 E33 E35 E37 E39 E41 E43 E45 E47 E51 E53 E55 E49">
    <cfRule type="top10" dxfId="99" priority="19" stopIfTrue="1" rank="1"/>
    <cfRule type="top10" dxfId="98" priority="20" stopIfTrue="1" rank="2"/>
  </conditionalFormatting>
  <conditionalFormatting sqref="E8 E10 E12 E14 E16 E18 E20 E22 E24 E26 E28 E30 E32 E34 E36 E38 E40 E42 E44 E46 E48 E52 E54 E56 E50">
    <cfRule type="top10" dxfId="97" priority="21" stopIfTrue="1" rank="1"/>
    <cfRule type="top10" dxfId="96" priority="22" stopIfTrue="1" rank="2"/>
  </conditionalFormatting>
  <conditionalFormatting sqref="F7 F9 F11 F13 F15 F17 F19 F21 F23 F25 F27 F29 F31 F33 F35 F37 F39 F41 F43 F45 F47 F51 F53 F55 F49">
    <cfRule type="top10" dxfId="95" priority="23" stopIfTrue="1" rank="1"/>
    <cfRule type="top10" dxfId="94" priority="24" stopIfTrue="1" rank="2"/>
  </conditionalFormatting>
  <conditionalFormatting sqref="F8 F10 F12 F14 F16 F18 F20 F22 F24 F26 F28 F30 F32 F34 F36 F38 F40 F42 F44 F46 F48 F52 F54 F56 F50">
    <cfRule type="top10" dxfId="93" priority="25" stopIfTrue="1" rank="1"/>
    <cfRule type="top10" dxfId="92" priority="26" stopIfTrue="1" rank="2"/>
  </conditionalFormatting>
  <conditionalFormatting sqref="G7 G9 G11 G13 G15 G17 G19 G21 G23 G25 G27 G29 G31 G33 G35 G37 G39 G41 G43 G45 G47 G51 G53 G55 G49">
    <cfRule type="top10" dxfId="91" priority="27" stopIfTrue="1" rank="1"/>
    <cfRule type="top10" dxfId="90" priority="28" stopIfTrue="1" rank="2"/>
  </conditionalFormatting>
  <conditionalFormatting sqref="G8 G10 G12 G14 G16 G18 G20 G22 G24 G26 G28 G30 G32 G34 G36 G38 G40 G42 G44 G46 G48 G52 G54 G56 G50">
    <cfRule type="top10" dxfId="89" priority="29" stopIfTrue="1" rank="1"/>
    <cfRule type="top10" dxfId="88" priority="30" stopIfTrue="1" rank="2"/>
  </conditionalFormatting>
  <conditionalFormatting sqref="H7 H9 H11 H13 H15 H17 H19 H21 H23 H25 H27 H29 H31 H33 H35 H37 H39 H41 H43 H45 H47 H51 H53 H55 H49">
    <cfRule type="top10" dxfId="87" priority="31" stopIfTrue="1" rank="1"/>
    <cfRule type="top10" dxfId="86" priority="32" stopIfTrue="1" rank="2"/>
  </conditionalFormatting>
  <conditionalFormatting sqref="H8 H10 H12 H14 H16 H18 H20 H22 H24 H26 H28 H30 H32 H34 H36 H38 H40 H42 H44 H46 H48 H52 H54 H56 H50">
    <cfRule type="top10" dxfId="85" priority="33" stopIfTrue="1" rank="1"/>
    <cfRule type="top10" dxfId="84" priority="34" stopIfTrue="1" rank="2"/>
  </conditionalFormatting>
  <conditionalFormatting sqref="I7 I9 I11 I13 I15 I17 I19 I21 I23 I25 I27 I29 I31 I33 I35 I37 I39 I41 I43 I45 I47 I51 I53 I55 I49">
    <cfRule type="top10" dxfId="83" priority="35" stopIfTrue="1" rank="1"/>
    <cfRule type="top10" dxfId="82" priority="36" stopIfTrue="1" rank="2"/>
  </conditionalFormatting>
  <conditionalFormatting sqref="I8 I10 I12 I14 I16 I18 I20 I22 I24 I26 I28 I30 I32 I34 I36 I38 I40 I42 I44 I46 I48 I52 I54 I56 I50">
    <cfRule type="top10" dxfId="81" priority="37" stopIfTrue="1" rank="1"/>
    <cfRule type="top10" dxfId="80" priority="38" stopIfTrue="1" rank="2"/>
  </conditionalFormatting>
  <conditionalFormatting sqref="K7">
    <cfRule type="top10" dxfId="79" priority="43" stopIfTrue="1" rank="1"/>
    <cfRule type="top10" dxfId="78" priority="44" stopIfTrue="1" rank="2"/>
  </conditionalFormatting>
  <conditionalFormatting sqref="K8">
    <cfRule type="top10" dxfId="77" priority="45" stopIfTrue="1" rank="1"/>
    <cfRule type="top10" dxfId="76" priority="46" stopIfTrue="1" rank="2"/>
  </conditionalFormatting>
  <conditionalFormatting sqref="K9 K11 K13 K15 K17 K19 K21 K23 K25 K27 K29 K31 K33 K35 K37 K39 K41 K43 K45 K47 K51 K53 K55 K49">
    <cfRule type="top10" dxfId="75" priority="39" stopIfTrue="1" rank="1"/>
    <cfRule type="top10" dxfId="74" priority="40" stopIfTrue="1" rank="2"/>
  </conditionalFormatting>
  <conditionalFormatting sqref="K10 K12 K14 K16 K18 K20 K22 K24 K26 K28 K30 K32 K34 K36 K38 K40 K42 K44 K46 K48 K52 K54 K56 K50">
    <cfRule type="top10" dxfId="73" priority="41" stopIfTrue="1" rank="1"/>
    <cfRule type="top10" dxfId="72" priority="42" stopIfTrue="1" rank="2"/>
  </conditionalFormatting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3:U26"/>
  <sheetViews>
    <sheetView view="pageBreakPreview" zoomScaleNormal="100" zoomScaleSheetLayoutView="100" workbookViewId="0"/>
  </sheetViews>
  <sheetFormatPr defaultColWidth="9" defaultRowHeight="16.899999999999999" customHeight="1" x14ac:dyDescent="0.15"/>
  <cols>
    <col min="1" max="2" width="1.75" style="2" customWidth="1"/>
    <col min="3" max="13" width="9" style="2"/>
    <col min="14" max="14" width="9" style="2" customWidth="1"/>
    <col min="15" max="16" width="1.75" style="2" customWidth="1"/>
    <col min="17" max="17" width="9" style="2"/>
    <col min="18" max="18" width="20.75" style="2" customWidth="1"/>
    <col min="19" max="24" width="9" style="2"/>
    <col min="25" max="25" width="11.75" style="2" bestFit="1" customWidth="1"/>
    <col min="26" max="16384" width="9" style="2"/>
  </cols>
  <sheetData>
    <row r="3" spans="17:21" ht="16.899999999999999" customHeight="1" x14ac:dyDescent="0.15">
      <c r="Q3" s="2" t="s">
        <v>119</v>
      </c>
    </row>
    <row r="4" spans="17:21" ht="16.899999999999999" customHeight="1" x14ac:dyDescent="0.15">
      <c r="Q4" s="3" t="s">
        <v>4</v>
      </c>
      <c r="R4" s="4" t="s">
        <v>81</v>
      </c>
      <c r="S4" s="5">
        <v>24</v>
      </c>
      <c r="T4" s="21">
        <v>20.7</v>
      </c>
      <c r="U4" s="24">
        <f t="shared" ref="U4:U24" si="0">S4*100/116</f>
        <v>20.689655172413794</v>
      </c>
    </row>
    <row r="5" spans="17:21" ht="16.899999999999999" customHeight="1" x14ac:dyDescent="0.15">
      <c r="Q5" s="3" t="s">
        <v>2</v>
      </c>
      <c r="R5" s="4" t="s">
        <v>79</v>
      </c>
      <c r="S5" s="5">
        <v>18</v>
      </c>
      <c r="T5" s="21">
        <v>15.5</v>
      </c>
      <c r="U5" s="24">
        <f t="shared" si="0"/>
        <v>15.517241379310345</v>
      </c>
    </row>
    <row r="6" spans="17:21" ht="16.899999999999999" customHeight="1" x14ac:dyDescent="0.15">
      <c r="Q6" s="3" t="s">
        <v>1</v>
      </c>
      <c r="R6" s="4" t="s">
        <v>80</v>
      </c>
      <c r="S6" s="5">
        <v>12</v>
      </c>
      <c r="T6" s="21">
        <v>10.3</v>
      </c>
      <c r="U6" s="24">
        <f t="shared" si="0"/>
        <v>10.344827586206897</v>
      </c>
    </row>
    <row r="7" spans="17:21" ht="16.899999999999999" customHeight="1" x14ac:dyDescent="0.15">
      <c r="Q7" s="3" t="s">
        <v>37</v>
      </c>
      <c r="R7" s="4" t="s">
        <v>89</v>
      </c>
      <c r="S7" s="5">
        <v>11</v>
      </c>
      <c r="T7" s="21">
        <v>9.5</v>
      </c>
      <c r="U7" s="24">
        <f t="shared" si="0"/>
        <v>9.4827586206896548</v>
      </c>
    </row>
    <row r="8" spans="17:21" ht="16.899999999999999" customHeight="1" x14ac:dyDescent="0.15">
      <c r="Q8" s="3" t="s">
        <v>0</v>
      </c>
      <c r="R8" s="4" t="s">
        <v>82</v>
      </c>
      <c r="S8" s="5">
        <v>10</v>
      </c>
      <c r="T8" s="21">
        <v>8.6</v>
      </c>
      <c r="U8" s="24">
        <f t="shared" si="0"/>
        <v>8.6206896551724146</v>
      </c>
    </row>
    <row r="9" spans="17:21" ht="16.899999999999999" customHeight="1" x14ac:dyDescent="0.15">
      <c r="Q9" s="3" t="s">
        <v>36</v>
      </c>
      <c r="R9" s="4" t="s">
        <v>84</v>
      </c>
      <c r="S9" s="5">
        <v>10</v>
      </c>
      <c r="T9" s="21">
        <v>8.6</v>
      </c>
      <c r="U9" s="24">
        <f t="shared" si="0"/>
        <v>8.6206896551724146</v>
      </c>
    </row>
    <row r="10" spans="17:21" ht="16.899999999999999" customHeight="1" x14ac:dyDescent="0.15">
      <c r="Q10" s="3" t="s">
        <v>23</v>
      </c>
      <c r="R10" s="4" t="s">
        <v>86</v>
      </c>
      <c r="S10" s="5">
        <v>9</v>
      </c>
      <c r="T10" s="21">
        <v>7.8</v>
      </c>
      <c r="U10" s="24">
        <f t="shared" si="0"/>
        <v>7.7586206896551726</v>
      </c>
    </row>
    <row r="11" spans="17:21" ht="16.899999999999999" customHeight="1" x14ac:dyDescent="0.15">
      <c r="Q11" s="3" t="s">
        <v>33</v>
      </c>
      <c r="R11" s="4" t="s">
        <v>83</v>
      </c>
      <c r="S11" s="5">
        <v>9</v>
      </c>
      <c r="T11" s="21">
        <v>7.8</v>
      </c>
      <c r="U11" s="24">
        <f t="shared" si="0"/>
        <v>7.7586206896551726</v>
      </c>
    </row>
    <row r="12" spans="17:21" ht="16.899999999999999" customHeight="1" x14ac:dyDescent="0.15">
      <c r="Q12" s="3" t="s">
        <v>38</v>
      </c>
      <c r="R12" s="4" t="s">
        <v>92</v>
      </c>
      <c r="S12" s="5">
        <v>9</v>
      </c>
      <c r="T12" s="21">
        <v>7.8</v>
      </c>
      <c r="U12" s="24">
        <f t="shared" si="0"/>
        <v>7.7586206896551726</v>
      </c>
    </row>
    <row r="13" spans="17:21" ht="16.899999999999999" customHeight="1" x14ac:dyDescent="0.15">
      <c r="Q13" s="3" t="s">
        <v>29</v>
      </c>
      <c r="R13" s="4" t="s">
        <v>85</v>
      </c>
      <c r="S13" s="5">
        <v>8</v>
      </c>
      <c r="T13" s="21">
        <v>6.9</v>
      </c>
      <c r="U13" s="24">
        <f t="shared" si="0"/>
        <v>6.8965517241379306</v>
      </c>
    </row>
    <row r="14" spans="17:21" ht="16.899999999999999" customHeight="1" x14ac:dyDescent="0.15">
      <c r="Q14" s="3" t="s">
        <v>30</v>
      </c>
      <c r="R14" s="4" t="s">
        <v>87</v>
      </c>
      <c r="S14" s="5">
        <v>6</v>
      </c>
      <c r="T14" s="21">
        <v>5.2</v>
      </c>
      <c r="U14" s="24">
        <f t="shared" si="0"/>
        <v>5.1724137931034484</v>
      </c>
    </row>
    <row r="15" spans="17:21" ht="16.899999999999999" customHeight="1" x14ac:dyDescent="0.15">
      <c r="Q15" s="3" t="s">
        <v>35</v>
      </c>
      <c r="R15" s="4" t="s">
        <v>91</v>
      </c>
      <c r="S15" s="5">
        <v>5</v>
      </c>
      <c r="T15" s="21">
        <v>4.3</v>
      </c>
      <c r="U15" s="24">
        <f t="shared" si="0"/>
        <v>4.3103448275862073</v>
      </c>
    </row>
    <row r="16" spans="17:21" ht="16.899999999999999" customHeight="1" x14ac:dyDescent="0.15">
      <c r="Q16" s="3" t="s">
        <v>32</v>
      </c>
      <c r="R16" s="4" t="s">
        <v>94</v>
      </c>
      <c r="S16" s="5">
        <v>4</v>
      </c>
      <c r="T16" s="21">
        <v>3.4</v>
      </c>
      <c r="U16" s="24">
        <f t="shared" si="0"/>
        <v>3.4482758620689653</v>
      </c>
    </row>
    <row r="17" spans="17:21" ht="16.899999999999999" customHeight="1" x14ac:dyDescent="0.15">
      <c r="Q17" s="3" t="s">
        <v>34</v>
      </c>
      <c r="R17" s="4" t="s">
        <v>88</v>
      </c>
      <c r="S17" s="5">
        <v>4</v>
      </c>
      <c r="T17" s="21">
        <v>3.4</v>
      </c>
      <c r="U17" s="24">
        <f t="shared" si="0"/>
        <v>3.4482758620689653</v>
      </c>
    </row>
    <row r="18" spans="17:21" ht="16.899999999999999" customHeight="1" x14ac:dyDescent="0.15">
      <c r="Q18" s="3" t="s">
        <v>40</v>
      </c>
      <c r="R18" s="4" t="s">
        <v>95</v>
      </c>
      <c r="S18" s="5">
        <v>2</v>
      </c>
      <c r="T18" s="21">
        <v>1.7</v>
      </c>
      <c r="U18" s="24">
        <f t="shared" si="0"/>
        <v>1.7241379310344827</v>
      </c>
    </row>
    <row r="19" spans="17:21" ht="16.899999999999999" customHeight="1" x14ac:dyDescent="0.15">
      <c r="Q19" s="3" t="s">
        <v>31</v>
      </c>
      <c r="R19" s="4" t="s">
        <v>93</v>
      </c>
      <c r="S19" s="5">
        <v>1</v>
      </c>
      <c r="T19" s="21">
        <v>0.9</v>
      </c>
      <c r="U19" s="24">
        <f t="shared" si="0"/>
        <v>0.86206896551724133</v>
      </c>
    </row>
    <row r="20" spans="17:21" ht="16.899999999999999" customHeight="1" x14ac:dyDescent="0.15">
      <c r="Q20" s="3" t="s">
        <v>39</v>
      </c>
      <c r="R20" s="4" t="s">
        <v>90</v>
      </c>
      <c r="S20" s="5">
        <v>1</v>
      </c>
      <c r="T20" s="21">
        <v>0.9</v>
      </c>
      <c r="U20" s="24">
        <f t="shared" si="0"/>
        <v>0.86206896551724133</v>
      </c>
    </row>
    <row r="21" spans="17:21" ht="16.899999999999999" customHeight="1" x14ac:dyDescent="0.15">
      <c r="Q21" s="3" t="s">
        <v>41</v>
      </c>
      <c r="R21" s="4" t="s">
        <v>71</v>
      </c>
      <c r="S21" s="5">
        <v>15</v>
      </c>
      <c r="T21" s="21">
        <v>12.9</v>
      </c>
      <c r="U21" s="24">
        <f t="shared" si="0"/>
        <v>12.931034482758621</v>
      </c>
    </row>
    <row r="22" spans="17:21" ht="16.899999999999999" customHeight="1" x14ac:dyDescent="0.15">
      <c r="Q22" s="3" t="s">
        <v>42</v>
      </c>
      <c r="R22" s="4" t="s">
        <v>72</v>
      </c>
      <c r="S22" s="5">
        <v>39</v>
      </c>
      <c r="T22" s="21">
        <v>33.6</v>
      </c>
      <c r="U22" s="24">
        <f t="shared" si="0"/>
        <v>33.620689655172413</v>
      </c>
    </row>
    <row r="23" spans="17:21" ht="16.899999999999999" customHeight="1" x14ac:dyDescent="0.15">
      <c r="Q23" s="3"/>
      <c r="R23" s="4" t="s">
        <v>8</v>
      </c>
      <c r="S23" s="5">
        <v>3</v>
      </c>
      <c r="T23" s="21">
        <v>2.6</v>
      </c>
      <c r="U23" s="24">
        <f t="shared" si="0"/>
        <v>2.5862068965517242</v>
      </c>
    </row>
    <row r="24" spans="17:21" ht="16.899999999999999" customHeight="1" x14ac:dyDescent="0.15">
      <c r="Q24" s="7"/>
      <c r="R24" s="8" t="s">
        <v>3</v>
      </c>
      <c r="S24" s="5">
        <v>200</v>
      </c>
      <c r="T24" s="21">
        <v>172.4</v>
      </c>
      <c r="U24" s="24">
        <f t="shared" si="0"/>
        <v>172.41379310344828</v>
      </c>
    </row>
    <row r="25" spans="17:21" ht="16.899999999999999" customHeight="1" x14ac:dyDescent="0.15">
      <c r="Q25" s="7"/>
      <c r="R25" s="8" t="s">
        <v>73</v>
      </c>
      <c r="S25" s="5">
        <v>116</v>
      </c>
      <c r="T25" s="21">
        <v>100</v>
      </c>
    </row>
    <row r="26" spans="17:21" ht="16.899999999999999" customHeight="1" x14ac:dyDescent="0.15">
      <c r="S26" s="23">
        <f>SUM(S4:S23)</f>
        <v>200</v>
      </c>
    </row>
  </sheetData>
  <sortState ref="Q4:T20">
    <sortCondition descending="1" ref="S4:S20"/>
  </sortState>
  <phoneticPr fontId="6"/>
  <pageMargins left="0.7" right="0.7" top="0.75" bottom="0.75" header="0.3" footer="0.3"/>
  <pageSetup paperSize="9" scale="72" orientation="portrait" r:id="rId1"/>
  <colBreaks count="1" manualBreakCount="1">
    <brk id="15" min="1" max="53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48"/>
  <sheetViews>
    <sheetView view="pageBreakPreview" zoomScaleNormal="100" zoomScaleSheetLayoutView="100" workbookViewId="0"/>
  </sheetViews>
  <sheetFormatPr defaultColWidth="9" defaultRowHeight="14.25" x14ac:dyDescent="0.15"/>
  <cols>
    <col min="1" max="2" width="9" style="26"/>
    <col min="3" max="3" width="32.625" style="26" customWidth="1"/>
    <col min="4" max="13" width="8.875" style="26" customWidth="1"/>
    <col min="14" max="14" width="9" style="26"/>
    <col min="15" max="15" width="8.875" style="26" customWidth="1"/>
    <col min="16" max="16384" width="9" style="26"/>
  </cols>
  <sheetData>
    <row r="1" spans="3:16" x14ac:dyDescent="0.15">
      <c r="C1" s="2" t="s">
        <v>119</v>
      </c>
    </row>
    <row r="4" spans="3:16" ht="57" customHeight="1" thickBot="1" x14ac:dyDescent="0.2">
      <c r="C4" s="27" t="s">
        <v>74</v>
      </c>
      <c r="D4" s="28" t="s">
        <v>75</v>
      </c>
      <c r="E4" s="54" t="s">
        <v>11</v>
      </c>
      <c r="F4" s="25" t="s">
        <v>12</v>
      </c>
      <c r="G4" s="25" t="s">
        <v>13</v>
      </c>
      <c r="H4" s="25" t="s">
        <v>14</v>
      </c>
      <c r="I4" s="25" t="s">
        <v>15</v>
      </c>
      <c r="J4" s="25" t="s">
        <v>16</v>
      </c>
      <c r="K4" s="25" t="s">
        <v>17</v>
      </c>
      <c r="L4" s="25" t="s">
        <v>18</v>
      </c>
      <c r="M4" s="25" t="s">
        <v>170</v>
      </c>
      <c r="O4" s="30" t="s">
        <v>8</v>
      </c>
    </row>
    <row r="5" spans="3:16" ht="17.100000000000001" customHeight="1" x14ac:dyDescent="0.15">
      <c r="C5" s="73" t="s">
        <v>120</v>
      </c>
      <c r="D5" s="31">
        <v>116</v>
      </c>
      <c r="E5" s="32">
        <v>3</v>
      </c>
      <c r="F5" s="33">
        <v>11</v>
      </c>
      <c r="G5" s="33">
        <v>9</v>
      </c>
      <c r="H5" s="33">
        <v>20</v>
      </c>
      <c r="I5" s="33">
        <v>30</v>
      </c>
      <c r="J5" s="33">
        <v>15</v>
      </c>
      <c r="K5" s="33">
        <v>6</v>
      </c>
      <c r="L5" s="33">
        <v>10</v>
      </c>
      <c r="M5" s="33">
        <v>11</v>
      </c>
      <c r="O5" s="33">
        <v>1</v>
      </c>
    </row>
    <row r="6" spans="3:16" ht="17.100000000000001" customHeight="1" thickBot="1" x14ac:dyDescent="0.2">
      <c r="C6" s="74"/>
      <c r="D6" s="58">
        <v>100</v>
      </c>
      <c r="E6" s="59">
        <v>100</v>
      </c>
      <c r="F6" s="60">
        <v>100</v>
      </c>
      <c r="G6" s="60">
        <v>100</v>
      </c>
      <c r="H6" s="60">
        <v>100</v>
      </c>
      <c r="I6" s="60">
        <v>100</v>
      </c>
      <c r="J6" s="60">
        <v>100</v>
      </c>
      <c r="K6" s="60">
        <v>100</v>
      </c>
      <c r="L6" s="60">
        <v>100</v>
      </c>
      <c r="M6" s="60">
        <v>100</v>
      </c>
      <c r="N6" s="61"/>
      <c r="O6" s="60">
        <v>100</v>
      </c>
    </row>
    <row r="7" spans="3:16" ht="17.100000000000001" customHeight="1" x14ac:dyDescent="0.15">
      <c r="C7" s="73" t="s">
        <v>123</v>
      </c>
      <c r="D7" s="37">
        <v>24</v>
      </c>
      <c r="E7" s="38">
        <v>0</v>
      </c>
      <c r="F7" s="39">
        <v>3</v>
      </c>
      <c r="G7" s="39">
        <v>1</v>
      </c>
      <c r="H7" s="39">
        <v>2</v>
      </c>
      <c r="I7" s="39">
        <v>7</v>
      </c>
      <c r="J7" s="39">
        <v>5</v>
      </c>
      <c r="K7" s="39">
        <v>1</v>
      </c>
      <c r="L7" s="39">
        <v>2</v>
      </c>
      <c r="M7" s="39">
        <v>3</v>
      </c>
      <c r="O7" s="39">
        <v>0</v>
      </c>
      <c r="P7" s="40"/>
    </row>
    <row r="8" spans="3:16" ht="17.100000000000001" customHeight="1" x14ac:dyDescent="0.15">
      <c r="C8" s="71"/>
      <c r="D8" s="41">
        <v>20.7</v>
      </c>
      <c r="E8" s="42">
        <v>0</v>
      </c>
      <c r="F8" s="43">
        <v>27.3</v>
      </c>
      <c r="G8" s="43">
        <v>11.1</v>
      </c>
      <c r="H8" s="43">
        <v>10</v>
      </c>
      <c r="I8" s="43">
        <v>23.3</v>
      </c>
      <c r="J8" s="43">
        <v>33.299999999999997</v>
      </c>
      <c r="K8" s="43">
        <v>16.7</v>
      </c>
      <c r="L8" s="43">
        <v>20</v>
      </c>
      <c r="M8" s="43">
        <v>27.3</v>
      </c>
      <c r="O8" s="43">
        <v>0</v>
      </c>
    </row>
    <row r="9" spans="3:16" ht="17.100000000000001" customHeight="1" x14ac:dyDescent="0.15">
      <c r="C9" s="70" t="s">
        <v>124</v>
      </c>
      <c r="D9" s="44">
        <v>18</v>
      </c>
      <c r="E9" s="45">
        <v>1</v>
      </c>
      <c r="F9" s="46">
        <v>1</v>
      </c>
      <c r="G9" s="46">
        <v>5</v>
      </c>
      <c r="H9" s="46">
        <v>6</v>
      </c>
      <c r="I9" s="46">
        <v>4</v>
      </c>
      <c r="J9" s="46">
        <v>1</v>
      </c>
      <c r="K9" s="46">
        <v>0</v>
      </c>
      <c r="L9" s="46">
        <v>0</v>
      </c>
      <c r="M9" s="46">
        <v>0</v>
      </c>
      <c r="O9" s="46">
        <v>0</v>
      </c>
    </row>
    <row r="10" spans="3:16" ht="17.100000000000001" customHeight="1" x14ac:dyDescent="0.15">
      <c r="C10" s="71"/>
      <c r="D10" s="41">
        <v>15.5</v>
      </c>
      <c r="E10" s="42">
        <v>33.299999999999997</v>
      </c>
      <c r="F10" s="43">
        <v>9.1</v>
      </c>
      <c r="G10" s="43">
        <v>55.6</v>
      </c>
      <c r="H10" s="43">
        <v>30</v>
      </c>
      <c r="I10" s="43">
        <v>13.3</v>
      </c>
      <c r="J10" s="43">
        <v>6.7</v>
      </c>
      <c r="K10" s="43">
        <v>0</v>
      </c>
      <c r="L10" s="43">
        <v>0</v>
      </c>
      <c r="M10" s="43">
        <v>0</v>
      </c>
      <c r="O10" s="43">
        <v>0</v>
      </c>
    </row>
    <row r="11" spans="3:16" ht="17.100000000000001" customHeight="1" x14ac:dyDescent="0.15">
      <c r="C11" s="70" t="s">
        <v>125</v>
      </c>
      <c r="D11" s="44">
        <v>12</v>
      </c>
      <c r="E11" s="45">
        <v>1</v>
      </c>
      <c r="F11" s="46">
        <v>3</v>
      </c>
      <c r="G11" s="46">
        <v>2</v>
      </c>
      <c r="H11" s="46">
        <v>2</v>
      </c>
      <c r="I11" s="46">
        <v>4</v>
      </c>
      <c r="J11" s="46">
        <v>0</v>
      </c>
      <c r="K11" s="46">
        <v>0</v>
      </c>
      <c r="L11" s="46">
        <v>0</v>
      </c>
      <c r="M11" s="46">
        <v>0</v>
      </c>
      <c r="O11" s="46">
        <v>0</v>
      </c>
    </row>
    <row r="12" spans="3:16" ht="17.100000000000001" customHeight="1" x14ac:dyDescent="0.15">
      <c r="C12" s="71"/>
      <c r="D12" s="41">
        <v>10.3</v>
      </c>
      <c r="E12" s="42">
        <v>33.299999999999997</v>
      </c>
      <c r="F12" s="43">
        <v>27.3</v>
      </c>
      <c r="G12" s="43">
        <v>22.2</v>
      </c>
      <c r="H12" s="43">
        <v>10</v>
      </c>
      <c r="I12" s="43">
        <v>13.3</v>
      </c>
      <c r="J12" s="43">
        <v>0</v>
      </c>
      <c r="K12" s="43">
        <v>0</v>
      </c>
      <c r="L12" s="43">
        <v>0</v>
      </c>
      <c r="M12" s="43">
        <v>0</v>
      </c>
      <c r="O12" s="43">
        <v>0</v>
      </c>
    </row>
    <row r="13" spans="3:16" ht="17.100000000000001" customHeight="1" x14ac:dyDescent="0.15">
      <c r="C13" s="70" t="s">
        <v>126</v>
      </c>
      <c r="D13" s="44">
        <v>11</v>
      </c>
      <c r="E13" s="45">
        <v>1</v>
      </c>
      <c r="F13" s="46">
        <v>1</v>
      </c>
      <c r="G13" s="46">
        <v>1</v>
      </c>
      <c r="H13" s="46">
        <v>2</v>
      </c>
      <c r="I13" s="46">
        <v>3</v>
      </c>
      <c r="J13" s="46">
        <v>2</v>
      </c>
      <c r="K13" s="46">
        <v>0</v>
      </c>
      <c r="L13" s="46">
        <v>0</v>
      </c>
      <c r="M13" s="46">
        <v>1</v>
      </c>
      <c r="O13" s="46">
        <v>0</v>
      </c>
    </row>
    <row r="14" spans="3:16" ht="17.100000000000001" customHeight="1" x14ac:dyDescent="0.15">
      <c r="C14" s="71"/>
      <c r="D14" s="41">
        <v>9.5</v>
      </c>
      <c r="E14" s="42">
        <v>33.299999999999997</v>
      </c>
      <c r="F14" s="43">
        <v>9.1</v>
      </c>
      <c r="G14" s="43">
        <v>11.1</v>
      </c>
      <c r="H14" s="43">
        <v>10</v>
      </c>
      <c r="I14" s="43">
        <v>10</v>
      </c>
      <c r="J14" s="43">
        <v>13.3</v>
      </c>
      <c r="K14" s="43">
        <v>0</v>
      </c>
      <c r="L14" s="43">
        <v>0</v>
      </c>
      <c r="M14" s="43">
        <v>9.1</v>
      </c>
      <c r="O14" s="43">
        <v>0</v>
      </c>
    </row>
    <row r="15" spans="3:16" ht="17.100000000000001" customHeight="1" x14ac:dyDescent="0.15">
      <c r="C15" s="70" t="s">
        <v>127</v>
      </c>
      <c r="D15" s="44">
        <v>10</v>
      </c>
      <c r="E15" s="45">
        <v>1</v>
      </c>
      <c r="F15" s="46">
        <v>2</v>
      </c>
      <c r="G15" s="46">
        <v>1</v>
      </c>
      <c r="H15" s="46">
        <v>0</v>
      </c>
      <c r="I15" s="46">
        <v>3</v>
      </c>
      <c r="J15" s="46">
        <v>2</v>
      </c>
      <c r="K15" s="46">
        <v>0</v>
      </c>
      <c r="L15" s="46">
        <v>1</v>
      </c>
      <c r="M15" s="46">
        <v>0</v>
      </c>
      <c r="O15" s="46">
        <v>0</v>
      </c>
    </row>
    <row r="16" spans="3:16" ht="17.100000000000001" customHeight="1" x14ac:dyDescent="0.15">
      <c r="C16" s="71"/>
      <c r="D16" s="41">
        <v>8.6</v>
      </c>
      <c r="E16" s="42">
        <v>33.299999999999997</v>
      </c>
      <c r="F16" s="43">
        <v>18.2</v>
      </c>
      <c r="G16" s="43">
        <v>11.1</v>
      </c>
      <c r="H16" s="43">
        <v>0</v>
      </c>
      <c r="I16" s="43">
        <v>10</v>
      </c>
      <c r="J16" s="43">
        <v>13.3</v>
      </c>
      <c r="K16" s="43">
        <v>0</v>
      </c>
      <c r="L16" s="43">
        <v>10</v>
      </c>
      <c r="M16" s="43">
        <v>0</v>
      </c>
      <c r="O16" s="43">
        <v>0</v>
      </c>
    </row>
    <row r="17" spans="3:15" ht="17.100000000000001" customHeight="1" x14ac:dyDescent="0.15">
      <c r="C17" s="70" t="s">
        <v>128</v>
      </c>
      <c r="D17" s="44">
        <v>10</v>
      </c>
      <c r="E17" s="45">
        <v>0</v>
      </c>
      <c r="F17" s="46">
        <v>2</v>
      </c>
      <c r="G17" s="46">
        <v>2</v>
      </c>
      <c r="H17" s="46">
        <v>3</v>
      </c>
      <c r="I17" s="46">
        <v>1</v>
      </c>
      <c r="J17" s="46">
        <v>1</v>
      </c>
      <c r="K17" s="46">
        <v>0</v>
      </c>
      <c r="L17" s="46">
        <v>0</v>
      </c>
      <c r="M17" s="46">
        <v>1</v>
      </c>
      <c r="O17" s="46">
        <v>0</v>
      </c>
    </row>
    <row r="18" spans="3:15" ht="17.100000000000001" customHeight="1" x14ac:dyDescent="0.15">
      <c r="C18" s="71"/>
      <c r="D18" s="41">
        <v>8.6</v>
      </c>
      <c r="E18" s="42">
        <v>0</v>
      </c>
      <c r="F18" s="43">
        <v>18.2</v>
      </c>
      <c r="G18" s="43">
        <v>22.2</v>
      </c>
      <c r="H18" s="43">
        <v>15</v>
      </c>
      <c r="I18" s="43">
        <v>3.3</v>
      </c>
      <c r="J18" s="43">
        <v>6.7</v>
      </c>
      <c r="K18" s="43">
        <v>0</v>
      </c>
      <c r="L18" s="43">
        <v>0</v>
      </c>
      <c r="M18" s="43">
        <v>9.1</v>
      </c>
      <c r="O18" s="43">
        <v>0</v>
      </c>
    </row>
    <row r="19" spans="3:15" ht="17.100000000000001" customHeight="1" x14ac:dyDescent="0.15">
      <c r="C19" s="70" t="s">
        <v>129</v>
      </c>
      <c r="D19" s="44">
        <v>9</v>
      </c>
      <c r="E19" s="45">
        <v>1</v>
      </c>
      <c r="F19" s="46">
        <v>1</v>
      </c>
      <c r="G19" s="46">
        <v>1</v>
      </c>
      <c r="H19" s="46">
        <v>1</v>
      </c>
      <c r="I19" s="46">
        <v>2</v>
      </c>
      <c r="J19" s="46">
        <v>2</v>
      </c>
      <c r="K19" s="46">
        <v>1</v>
      </c>
      <c r="L19" s="46">
        <v>0</v>
      </c>
      <c r="M19" s="46">
        <v>0</v>
      </c>
      <c r="O19" s="46">
        <v>0</v>
      </c>
    </row>
    <row r="20" spans="3:15" ht="17.100000000000001" customHeight="1" x14ac:dyDescent="0.15">
      <c r="C20" s="71"/>
      <c r="D20" s="41">
        <v>7.8</v>
      </c>
      <c r="E20" s="42">
        <v>33.299999999999997</v>
      </c>
      <c r="F20" s="43">
        <v>9.1</v>
      </c>
      <c r="G20" s="43">
        <v>11.1</v>
      </c>
      <c r="H20" s="43">
        <v>5</v>
      </c>
      <c r="I20" s="43">
        <v>6.7</v>
      </c>
      <c r="J20" s="43">
        <v>13.3</v>
      </c>
      <c r="K20" s="43">
        <v>16.7</v>
      </c>
      <c r="L20" s="43">
        <v>0</v>
      </c>
      <c r="M20" s="43">
        <v>0</v>
      </c>
      <c r="O20" s="43">
        <v>0</v>
      </c>
    </row>
    <row r="21" spans="3:15" ht="17.100000000000001" customHeight="1" x14ac:dyDescent="0.15">
      <c r="C21" s="70" t="s">
        <v>130</v>
      </c>
      <c r="D21" s="44">
        <v>9</v>
      </c>
      <c r="E21" s="45">
        <v>0</v>
      </c>
      <c r="F21" s="46">
        <v>1</v>
      </c>
      <c r="G21" s="46">
        <v>1</v>
      </c>
      <c r="H21" s="46">
        <v>2</v>
      </c>
      <c r="I21" s="46">
        <v>2</v>
      </c>
      <c r="J21" s="46">
        <v>0</v>
      </c>
      <c r="K21" s="46">
        <v>0</v>
      </c>
      <c r="L21" s="46">
        <v>1</v>
      </c>
      <c r="M21" s="46">
        <v>2</v>
      </c>
      <c r="O21" s="46">
        <v>0</v>
      </c>
    </row>
    <row r="22" spans="3:15" ht="17.100000000000001" customHeight="1" x14ac:dyDescent="0.15">
      <c r="C22" s="71"/>
      <c r="D22" s="41">
        <v>7.8</v>
      </c>
      <c r="E22" s="42">
        <v>0</v>
      </c>
      <c r="F22" s="43">
        <v>9.1</v>
      </c>
      <c r="G22" s="43">
        <v>11.1</v>
      </c>
      <c r="H22" s="43">
        <v>10</v>
      </c>
      <c r="I22" s="43">
        <v>6.7</v>
      </c>
      <c r="J22" s="43">
        <v>0</v>
      </c>
      <c r="K22" s="43">
        <v>0</v>
      </c>
      <c r="L22" s="43">
        <v>10</v>
      </c>
      <c r="M22" s="43">
        <v>18.2</v>
      </c>
      <c r="O22" s="43">
        <v>0</v>
      </c>
    </row>
    <row r="23" spans="3:15" ht="17.100000000000001" customHeight="1" x14ac:dyDescent="0.15">
      <c r="C23" s="70" t="s">
        <v>131</v>
      </c>
      <c r="D23" s="44">
        <v>9</v>
      </c>
      <c r="E23" s="45">
        <v>1</v>
      </c>
      <c r="F23" s="46">
        <v>2</v>
      </c>
      <c r="G23" s="46">
        <v>1</v>
      </c>
      <c r="H23" s="46">
        <v>2</v>
      </c>
      <c r="I23" s="46">
        <v>1</v>
      </c>
      <c r="J23" s="46">
        <v>1</v>
      </c>
      <c r="K23" s="46">
        <v>0</v>
      </c>
      <c r="L23" s="46">
        <v>1</v>
      </c>
      <c r="M23" s="46">
        <v>0</v>
      </c>
      <c r="O23" s="46">
        <v>0</v>
      </c>
    </row>
    <row r="24" spans="3:15" ht="17.100000000000001" customHeight="1" x14ac:dyDescent="0.15">
      <c r="C24" s="71"/>
      <c r="D24" s="41">
        <v>7.8</v>
      </c>
      <c r="E24" s="42">
        <v>33.299999999999997</v>
      </c>
      <c r="F24" s="43">
        <v>18.2</v>
      </c>
      <c r="G24" s="43">
        <v>11.1</v>
      </c>
      <c r="H24" s="43">
        <v>10</v>
      </c>
      <c r="I24" s="43">
        <v>3.3</v>
      </c>
      <c r="J24" s="43">
        <v>6.7</v>
      </c>
      <c r="K24" s="43">
        <v>0</v>
      </c>
      <c r="L24" s="43">
        <v>10</v>
      </c>
      <c r="M24" s="43">
        <v>0</v>
      </c>
      <c r="O24" s="43">
        <v>0</v>
      </c>
    </row>
    <row r="25" spans="3:15" ht="17.100000000000001" customHeight="1" x14ac:dyDescent="0.15">
      <c r="C25" s="70" t="s">
        <v>132</v>
      </c>
      <c r="D25" s="44">
        <v>8</v>
      </c>
      <c r="E25" s="45">
        <v>0</v>
      </c>
      <c r="F25" s="46">
        <v>1</v>
      </c>
      <c r="G25" s="46">
        <v>0</v>
      </c>
      <c r="H25" s="46">
        <v>2</v>
      </c>
      <c r="I25" s="46">
        <v>2</v>
      </c>
      <c r="J25" s="46">
        <v>1</v>
      </c>
      <c r="K25" s="46">
        <v>2</v>
      </c>
      <c r="L25" s="46">
        <v>0</v>
      </c>
      <c r="M25" s="46">
        <v>0</v>
      </c>
      <c r="O25" s="46">
        <v>0</v>
      </c>
    </row>
    <row r="26" spans="3:15" ht="17.100000000000001" customHeight="1" x14ac:dyDescent="0.15">
      <c r="C26" s="71"/>
      <c r="D26" s="41">
        <v>6.9</v>
      </c>
      <c r="E26" s="42">
        <v>0</v>
      </c>
      <c r="F26" s="43">
        <v>9.1</v>
      </c>
      <c r="G26" s="43">
        <v>0</v>
      </c>
      <c r="H26" s="43">
        <v>10</v>
      </c>
      <c r="I26" s="43">
        <v>6.7</v>
      </c>
      <c r="J26" s="43">
        <v>6.7</v>
      </c>
      <c r="K26" s="43">
        <v>33.299999999999997</v>
      </c>
      <c r="L26" s="43">
        <v>0</v>
      </c>
      <c r="M26" s="43">
        <v>0</v>
      </c>
      <c r="O26" s="43">
        <v>0</v>
      </c>
    </row>
    <row r="27" spans="3:15" ht="17.100000000000001" customHeight="1" x14ac:dyDescent="0.15">
      <c r="C27" s="70" t="s">
        <v>133</v>
      </c>
      <c r="D27" s="44">
        <v>6</v>
      </c>
      <c r="E27" s="45">
        <v>0</v>
      </c>
      <c r="F27" s="46">
        <v>2</v>
      </c>
      <c r="G27" s="46">
        <v>0</v>
      </c>
      <c r="H27" s="46">
        <v>2</v>
      </c>
      <c r="I27" s="46">
        <v>1</v>
      </c>
      <c r="J27" s="46">
        <v>0</v>
      </c>
      <c r="K27" s="46">
        <v>1</v>
      </c>
      <c r="L27" s="46">
        <v>0</v>
      </c>
      <c r="M27" s="46">
        <v>0</v>
      </c>
      <c r="O27" s="46">
        <v>0</v>
      </c>
    </row>
    <row r="28" spans="3:15" ht="17.100000000000001" customHeight="1" x14ac:dyDescent="0.15">
      <c r="C28" s="71"/>
      <c r="D28" s="41">
        <v>5.2</v>
      </c>
      <c r="E28" s="42">
        <v>0</v>
      </c>
      <c r="F28" s="43">
        <v>18.2</v>
      </c>
      <c r="G28" s="43">
        <v>0</v>
      </c>
      <c r="H28" s="43">
        <v>10</v>
      </c>
      <c r="I28" s="43">
        <v>3.3</v>
      </c>
      <c r="J28" s="43">
        <v>0</v>
      </c>
      <c r="K28" s="43">
        <v>16.7</v>
      </c>
      <c r="L28" s="43">
        <v>0</v>
      </c>
      <c r="M28" s="43">
        <v>0</v>
      </c>
      <c r="O28" s="43">
        <v>0</v>
      </c>
    </row>
    <row r="29" spans="3:15" ht="17.100000000000001" customHeight="1" x14ac:dyDescent="0.15">
      <c r="C29" s="70" t="s">
        <v>134</v>
      </c>
      <c r="D29" s="44">
        <v>5</v>
      </c>
      <c r="E29" s="45">
        <v>0</v>
      </c>
      <c r="F29" s="46">
        <v>0</v>
      </c>
      <c r="G29" s="46">
        <v>0</v>
      </c>
      <c r="H29" s="46">
        <v>1</v>
      </c>
      <c r="I29" s="46">
        <v>3</v>
      </c>
      <c r="J29" s="46">
        <v>1</v>
      </c>
      <c r="K29" s="46">
        <v>0</v>
      </c>
      <c r="L29" s="46">
        <v>0</v>
      </c>
      <c r="M29" s="46">
        <v>0</v>
      </c>
      <c r="O29" s="46">
        <v>0</v>
      </c>
    </row>
    <row r="30" spans="3:15" ht="17.100000000000001" customHeight="1" x14ac:dyDescent="0.15">
      <c r="C30" s="71"/>
      <c r="D30" s="41">
        <v>4.3</v>
      </c>
      <c r="E30" s="42">
        <v>0</v>
      </c>
      <c r="F30" s="43">
        <v>0</v>
      </c>
      <c r="G30" s="43">
        <v>0</v>
      </c>
      <c r="H30" s="43">
        <v>5</v>
      </c>
      <c r="I30" s="43">
        <v>10</v>
      </c>
      <c r="J30" s="43">
        <v>6.7</v>
      </c>
      <c r="K30" s="43">
        <v>0</v>
      </c>
      <c r="L30" s="43">
        <v>0</v>
      </c>
      <c r="M30" s="43">
        <v>0</v>
      </c>
      <c r="O30" s="43">
        <v>0</v>
      </c>
    </row>
    <row r="31" spans="3:15" ht="17.100000000000001" customHeight="1" x14ac:dyDescent="0.15">
      <c r="C31" s="70" t="s">
        <v>135</v>
      </c>
      <c r="D31" s="44">
        <v>4</v>
      </c>
      <c r="E31" s="45">
        <v>0</v>
      </c>
      <c r="F31" s="46">
        <v>1</v>
      </c>
      <c r="G31" s="46">
        <v>0</v>
      </c>
      <c r="H31" s="46">
        <v>0</v>
      </c>
      <c r="I31" s="46">
        <v>1</v>
      </c>
      <c r="J31" s="46">
        <v>1</v>
      </c>
      <c r="K31" s="46">
        <v>1</v>
      </c>
      <c r="L31" s="46">
        <v>0</v>
      </c>
      <c r="M31" s="46">
        <v>0</v>
      </c>
      <c r="O31" s="46">
        <v>0</v>
      </c>
    </row>
    <row r="32" spans="3:15" ht="17.100000000000001" customHeight="1" x14ac:dyDescent="0.15">
      <c r="C32" s="71"/>
      <c r="D32" s="41">
        <v>3.4</v>
      </c>
      <c r="E32" s="42">
        <v>0</v>
      </c>
      <c r="F32" s="43">
        <v>9.1</v>
      </c>
      <c r="G32" s="43">
        <v>0</v>
      </c>
      <c r="H32" s="43">
        <v>0</v>
      </c>
      <c r="I32" s="43">
        <v>3.3</v>
      </c>
      <c r="J32" s="43">
        <v>6.7</v>
      </c>
      <c r="K32" s="43">
        <v>16.7</v>
      </c>
      <c r="L32" s="43">
        <v>0</v>
      </c>
      <c r="M32" s="43">
        <v>0</v>
      </c>
      <c r="O32" s="43">
        <v>0</v>
      </c>
    </row>
    <row r="33" spans="3:15" ht="17.100000000000001" customHeight="1" x14ac:dyDescent="0.15">
      <c r="C33" s="70" t="s">
        <v>136</v>
      </c>
      <c r="D33" s="44">
        <v>4</v>
      </c>
      <c r="E33" s="45">
        <v>0</v>
      </c>
      <c r="F33" s="46">
        <v>0</v>
      </c>
      <c r="G33" s="46">
        <v>0</v>
      </c>
      <c r="H33" s="46">
        <v>0</v>
      </c>
      <c r="I33" s="46">
        <v>2</v>
      </c>
      <c r="J33" s="46">
        <v>1</v>
      </c>
      <c r="K33" s="46">
        <v>1</v>
      </c>
      <c r="L33" s="46">
        <v>0</v>
      </c>
      <c r="M33" s="46">
        <v>0</v>
      </c>
      <c r="O33" s="46">
        <v>0</v>
      </c>
    </row>
    <row r="34" spans="3:15" ht="17.100000000000001" customHeight="1" x14ac:dyDescent="0.15">
      <c r="C34" s="71"/>
      <c r="D34" s="41">
        <v>3.4</v>
      </c>
      <c r="E34" s="42">
        <v>0</v>
      </c>
      <c r="F34" s="43">
        <v>0</v>
      </c>
      <c r="G34" s="43">
        <v>0</v>
      </c>
      <c r="H34" s="43">
        <v>0</v>
      </c>
      <c r="I34" s="43">
        <v>6.7</v>
      </c>
      <c r="J34" s="43">
        <v>6.7</v>
      </c>
      <c r="K34" s="43">
        <v>16.7</v>
      </c>
      <c r="L34" s="43">
        <v>0</v>
      </c>
      <c r="M34" s="43">
        <v>0</v>
      </c>
      <c r="O34" s="43">
        <v>0</v>
      </c>
    </row>
    <row r="35" spans="3:15" ht="17.100000000000001" customHeight="1" x14ac:dyDescent="0.15">
      <c r="C35" s="70" t="s">
        <v>137</v>
      </c>
      <c r="D35" s="44">
        <v>2</v>
      </c>
      <c r="E35" s="45">
        <v>0</v>
      </c>
      <c r="F35" s="46">
        <v>0</v>
      </c>
      <c r="G35" s="46">
        <v>0</v>
      </c>
      <c r="H35" s="46">
        <v>1</v>
      </c>
      <c r="I35" s="46">
        <v>1</v>
      </c>
      <c r="J35" s="46">
        <v>0</v>
      </c>
      <c r="K35" s="46">
        <v>0</v>
      </c>
      <c r="L35" s="46">
        <v>0</v>
      </c>
      <c r="M35" s="46">
        <v>0</v>
      </c>
      <c r="O35" s="46">
        <v>0</v>
      </c>
    </row>
    <row r="36" spans="3:15" ht="17.100000000000001" customHeight="1" x14ac:dyDescent="0.15">
      <c r="C36" s="71"/>
      <c r="D36" s="41">
        <v>1.7</v>
      </c>
      <c r="E36" s="42">
        <v>0</v>
      </c>
      <c r="F36" s="43">
        <v>0</v>
      </c>
      <c r="G36" s="43">
        <v>0</v>
      </c>
      <c r="H36" s="43">
        <v>5</v>
      </c>
      <c r="I36" s="43">
        <v>3.3</v>
      </c>
      <c r="J36" s="43">
        <v>0</v>
      </c>
      <c r="K36" s="43">
        <v>0</v>
      </c>
      <c r="L36" s="43">
        <v>0</v>
      </c>
      <c r="M36" s="43">
        <v>0</v>
      </c>
      <c r="O36" s="43">
        <v>0</v>
      </c>
    </row>
    <row r="37" spans="3:15" ht="17.100000000000001" customHeight="1" x14ac:dyDescent="0.15">
      <c r="C37" s="70" t="s">
        <v>138</v>
      </c>
      <c r="D37" s="44">
        <v>1</v>
      </c>
      <c r="E37" s="45">
        <v>0</v>
      </c>
      <c r="F37" s="46">
        <v>1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O37" s="46">
        <v>0</v>
      </c>
    </row>
    <row r="38" spans="3:15" ht="17.100000000000001" customHeight="1" x14ac:dyDescent="0.15">
      <c r="C38" s="71"/>
      <c r="D38" s="41">
        <v>0.9</v>
      </c>
      <c r="E38" s="42">
        <v>0</v>
      </c>
      <c r="F38" s="43">
        <v>9.1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O38" s="43">
        <v>0</v>
      </c>
    </row>
    <row r="39" spans="3:15" ht="17.100000000000001" customHeight="1" x14ac:dyDescent="0.15">
      <c r="C39" s="70" t="s">
        <v>139</v>
      </c>
      <c r="D39" s="44">
        <v>1</v>
      </c>
      <c r="E39" s="45">
        <v>0</v>
      </c>
      <c r="F39" s="46">
        <v>0</v>
      </c>
      <c r="G39" s="46">
        <v>0</v>
      </c>
      <c r="H39" s="46">
        <v>0</v>
      </c>
      <c r="I39" s="46">
        <v>1</v>
      </c>
      <c r="J39" s="46">
        <v>0</v>
      </c>
      <c r="K39" s="46">
        <v>0</v>
      </c>
      <c r="L39" s="46">
        <v>0</v>
      </c>
      <c r="M39" s="46">
        <v>0</v>
      </c>
      <c r="O39" s="46">
        <v>0</v>
      </c>
    </row>
    <row r="40" spans="3:15" ht="17.100000000000001" customHeight="1" x14ac:dyDescent="0.15">
      <c r="C40" s="71"/>
      <c r="D40" s="41">
        <v>0.9</v>
      </c>
      <c r="E40" s="42">
        <v>0</v>
      </c>
      <c r="F40" s="43">
        <v>0</v>
      </c>
      <c r="G40" s="43">
        <v>0</v>
      </c>
      <c r="H40" s="43">
        <v>0</v>
      </c>
      <c r="I40" s="43">
        <v>3.3</v>
      </c>
      <c r="J40" s="43">
        <v>0</v>
      </c>
      <c r="K40" s="43">
        <v>0</v>
      </c>
      <c r="L40" s="43">
        <v>0</v>
      </c>
      <c r="M40" s="43">
        <v>0</v>
      </c>
      <c r="O40" s="43">
        <v>0</v>
      </c>
    </row>
    <row r="41" spans="3:15" ht="17.100000000000001" customHeight="1" x14ac:dyDescent="0.15">
      <c r="C41" s="72" t="s">
        <v>121</v>
      </c>
      <c r="D41" s="44">
        <v>15</v>
      </c>
      <c r="E41" s="45">
        <v>0</v>
      </c>
      <c r="F41" s="46">
        <v>0</v>
      </c>
      <c r="G41" s="46">
        <v>0</v>
      </c>
      <c r="H41" s="46">
        <v>3</v>
      </c>
      <c r="I41" s="46">
        <v>3</v>
      </c>
      <c r="J41" s="46">
        <v>3</v>
      </c>
      <c r="K41" s="46">
        <v>1</v>
      </c>
      <c r="L41" s="46">
        <v>1</v>
      </c>
      <c r="M41" s="46">
        <v>4</v>
      </c>
      <c r="O41" s="46">
        <v>0</v>
      </c>
    </row>
    <row r="42" spans="3:15" ht="17.100000000000001" customHeight="1" x14ac:dyDescent="0.15">
      <c r="C42" s="72"/>
      <c r="D42" s="41">
        <v>12.9</v>
      </c>
      <c r="E42" s="42">
        <v>0</v>
      </c>
      <c r="F42" s="43">
        <v>0</v>
      </c>
      <c r="G42" s="43">
        <v>0</v>
      </c>
      <c r="H42" s="43">
        <v>15</v>
      </c>
      <c r="I42" s="43">
        <v>10</v>
      </c>
      <c r="J42" s="43">
        <v>20</v>
      </c>
      <c r="K42" s="43">
        <v>16.7</v>
      </c>
      <c r="L42" s="43">
        <v>10</v>
      </c>
      <c r="M42" s="43">
        <v>36.4</v>
      </c>
      <c r="O42" s="43">
        <v>0</v>
      </c>
    </row>
    <row r="43" spans="3:15" ht="17.100000000000001" customHeight="1" x14ac:dyDescent="0.15">
      <c r="C43" s="72" t="s">
        <v>122</v>
      </c>
      <c r="D43" s="44">
        <v>39</v>
      </c>
      <c r="E43" s="45">
        <v>0</v>
      </c>
      <c r="F43" s="46">
        <v>4</v>
      </c>
      <c r="G43" s="46">
        <v>5</v>
      </c>
      <c r="H43" s="46">
        <v>9</v>
      </c>
      <c r="I43" s="46">
        <v>9</v>
      </c>
      <c r="J43" s="46">
        <v>2</v>
      </c>
      <c r="K43" s="46">
        <v>3</v>
      </c>
      <c r="L43" s="46">
        <v>4</v>
      </c>
      <c r="M43" s="46">
        <v>2</v>
      </c>
      <c r="O43" s="46">
        <v>1</v>
      </c>
    </row>
    <row r="44" spans="3:15" ht="17.100000000000001" customHeight="1" x14ac:dyDescent="0.15">
      <c r="C44" s="72"/>
      <c r="D44" s="41">
        <v>33.6</v>
      </c>
      <c r="E44" s="42">
        <v>0</v>
      </c>
      <c r="F44" s="43">
        <v>36.4</v>
      </c>
      <c r="G44" s="43">
        <v>55.6</v>
      </c>
      <c r="H44" s="43">
        <v>45</v>
      </c>
      <c r="I44" s="43">
        <v>30</v>
      </c>
      <c r="J44" s="43">
        <v>13.3</v>
      </c>
      <c r="K44" s="43">
        <v>50</v>
      </c>
      <c r="L44" s="43">
        <v>40</v>
      </c>
      <c r="M44" s="43">
        <v>18.2</v>
      </c>
      <c r="O44" s="43">
        <v>100</v>
      </c>
    </row>
    <row r="45" spans="3:15" ht="17.100000000000001" customHeight="1" x14ac:dyDescent="0.15">
      <c r="C45" s="72" t="s">
        <v>140</v>
      </c>
      <c r="D45" s="47">
        <v>3</v>
      </c>
      <c r="E45" s="48">
        <v>0</v>
      </c>
      <c r="F45" s="49">
        <v>0</v>
      </c>
      <c r="G45" s="49">
        <v>0</v>
      </c>
      <c r="H45" s="49">
        <v>0</v>
      </c>
      <c r="I45" s="49">
        <v>0</v>
      </c>
      <c r="J45" s="49">
        <v>2</v>
      </c>
      <c r="K45" s="49">
        <v>0</v>
      </c>
      <c r="L45" s="49">
        <v>1</v>
      </c>
      <c r="M45" s="49">
        <v>0</v>
      </c>
      <c r="O45" s="49">
        <v>0</v>
      </c>
    </row>
    <row r="46" spans="3:15" ht="17.100000000000001" customHeight="1" x14ac:dyDescent="0.15">
      <c r="C46" s="72"/>
      <c r="D46" s="50">
        <v>2.6</v>
      </c>
      <c r="E46" s="51">
        <v>0</v>
      </c>
      <c r="F46" s="52">
        <v>0</v>
      </c>
      <c r="G46" s="52">
        <v>0</v>
      </c>
      <c r="H46" s="52">
        <v>0</v>
      </c>
      <c r="I46" s="52">
        <v>0</v>
      </c>
      <c r="J46" s="52">
        <v>13.3</v>
      </c>
      <c r="K46" s="52">
        <v>0</v>
      </c>
      <c r="L46" s="52">
        <v>10</v>
      </c>
      <c r="M46" s="52">
        <v>0</v>
      </c>
      <c r="O46" s="52">
        <v>0</v>
      </c>
    </row>
    <row r="47" spans="3:15" ht="17.100000000000001" customHeight="1" thickBot="1" x14ac:dyDescent="0.2">
      <c r="C47" s="62"/>
      <c r="D47" s="62"/>
      <c r="E47" s="62"/>
      <c r="F47" s="63"/>
      <c r="G47" s="64"/>
      <c r="H47" s="65"/>
      <c r="I47" s="65"/>
      <c r="J47" s="65"/>
      <c r="K47" s="65"/>
      <c r="L47" s="65"/>
      <c r="M47" s="66" t="s">
        <v>76</v>
      </c>
    </row>
    <row r="48" spans="3:15" ht="17.100000000000001" customHeight="1" thickBot="1" x14ac:dyDescent="0.2">
      <c r="C48" s="62"/>
      <c r="D48" s="62"/>
      <c r="E48" s="62"/>
      <c r="F48" s="63"/>
      <c r="G48" s="67" t="s">
        <v>77</v>
      </c>
      <c r="H48" s="68"/>
      <c r="I48" s="63"/>
      <c r="J48" s="63"/>
      <c r="K48" s="63"/>
      <c r="L48" s="67" t="s">
        <v>78</v>
      </c>
      <c r="M48" s="69"/>
    </row>
  </sheetData>
  <mergeCells count="21">
    <mergeCell ref="C23:C24"/>
    <mergeCell ref="C25:C26"/>
    <mergeCell ref="C41:C42"/>
    <mergeCell ref="C43:C44"/>
    <mergeCell ref="C27:C28"/>
    <mergeCell ref="C45:C46"/>
    <mergeCell ref="C29:C30"/>
    <mergeCell ref="C31:C32"/>
    <mergeCell ref="C33:C34"/>
    <mergeCell ref="C35:C36"/>
    <mergeCell ref="C37:C38"/>
    <mergeCell ref="C39:C40"/>
    <mergeCell ref="C15:C16"/>
    <mergeCell ref="C17:C18"/>
    <mergeCell ref="C19:C20"/>
    <mergeCell ref="C21:C22"/>
    <mergeCell ref="C5:C6"/>
    <mergeCell ref="C7:C8"/>
    <mergeCell ref="C9:C10"/>
    <mergeCell ref="C11:C12"/>
    <mergeCell ref="C13:C14"/>
  </mergeCells>
  <phoneticPr fontId="6"/>
  <conditionalFormatting sqref="D7 D9 D11 D13 D15 D17 D19 D21 D23 D25 D27 D29 D31 D33 D35 D37 D39">
    <cfRule type="top10" dxfId="71" priority="67" stopIfTrue="1" rank="1"/>
    <cfRule type="top10" dxfId="70" priority="68" stopIfTrue="1" rank="2"/>
  </conditionalFormatting>
  <conditionalFormatting sqref="D8 D10 D12 D14 D16 D18 D20 D22 D24 D26 D28 D30 D32 D34 D36 D38 D40">
    <cfRule type="top10" dxfId="69" priority="101" stopIfTrue="1" rank="1"/>
    <cfRule type="top10" dxfId="68" priority="102" stopIfTrue="1" rank="2"/>
  </conditionalFormatting>
  <conditionalFormatting sqref="E7 E9 E11 E13 E15 E17 E19 E21 E23 E25 E27 E29 E31 E33 E35 E37 E39">
    <cfRule type="top10" dxfId="67" priority="135" stopIfTrue="1" rank="1"/>
    <cfRule type="top10" dxfId="66" priority="136" stopIfTrue="1" rank="2"/>
  </conditionalFormatting>
  <conditionalFormatting sqref="E8 E10 E12 E14 E16 E18 E20 E22 E24 E26 E28 E30 E32 E34 E36 E38 E40">
    <cfRule type="top10" dxfId="65" priority="781" stopIfTrue="1" rank="1"/>
    <cfRule type="top10" dxfId="64" priority="782" stopIfTrue="1" rank="2"/>
  </conditionalFormatting>
  <conditionalFormatting sqref="F7 F9 F11 F13 F15 F17 F19 F21 F23 F25 F27 F29 F31 F33 F35 F37 F39">
    <cfRule type="top10" dxfId="63" priority="407" stopIfTrue="1" rank="1"/>
    <cfRule type="top10" dxfId="62" priority="408" stopIfTrue="1" rank="2"/>
  </conditionalFormatting>
  <conditionalFormatting sqref="F8 F10 F12 F14 F16 F18 F20 F22 F24 F26 F28 F30 F32 F34 F36 F38 F40">
    <cfRule type="top10" dxfId="61" priority="748" stopIfTrue="1" rank="2"/>
    <cfRule type="top10" dxfId="60" priority="747" stopIfTrue="1" rank="1"/>
  </conditionalFormatting>
  <conditionalFormatting sqref="G7 G9 G11 G13 G15 G17 G19 G21 G23 G25 G27 G29 G31 G33 G35 G37 G39">
    <cfRule type="top10" dxfId="59" priority="373" stopIfTrue="1" rank="1"/>
    <cfRule type="top10" dxfId="58" priority="374" stopIfTrue="1" rank="2"/>
  </conditionalFormatting>
  <conditionalFormatting sqref="G8 G10 G12 G14 G16 G18 G20 G22 G24 G26 G28 G30 G32 G34 G36 G38 G40">
    <cfRule type="top10" dxfId="57" priority="713" stopIfTrue="1" rank="1"/>
    <cfRule type="top10" dxfId="56" priority="714" stopIfTrue="1" rank="2"/>
  </conditionalFormatting>
  <conditionalFormatting sqref="H7 H9 H11 H13 H15 H17 H19 H21 H23 H25 H27 H29 H31 H33 H35 H37 H39">
    <cfRule type="top10" dxfId="55" priority="340" stopIfTrue="1" rank="2"/>
    <cfRule type="top10" dxfId="54" priority="339" stopIfTrue="1" rank="1"/>
  </conditionalFormatting>
  <conditionalFormatting sqref="H8 H10 H12 H14 H16 H18 H20 H22 H24 H26 H28 H30 H32 H34 H36 H38 H40">
    <cfRule type="top10" dxfId="53" priority="679" stopIfTrue="1" rank="1"/>
    <cfRule type="top10" dxfId="52" priority="680" stopIfTrue="1" rank="2"/>
  </conditionalFormatting>
  <conditionalFormatting sqref="I7 I9 I11 I13 I15 I17 I19 I21 I23 I25 I27 I29 I31 I33 I35 I37 I39">
    <cfRule type="top10" dxfId="51" priority="306" stopIfTrue="1" rank="2"/>
    <cfRule type="top10" dxfId="50" priority="305" stopIfTrue="1" rank="1"/>
  </conditionalFormatting>
  <conditionalFormatting sqref="I8 I10 I12 I14 I16 I18 I20 I22 I24 I26 I28 I30 I32 I34 I36 I38 I40">
    <cfRule type="top10" dxfId="49" priority="645" stopIfTrue="1" rank="1"/>
    <cfRule type="top10" dxfId="48" priority="646" stopIfTrue="1" rank="2"/>
  </conditionalFormatting>
  <conditionalFormatting sqref="J7 J9 J11 J13 J15 J17 J19 J21 J23 J25 J27 J29 J31 J33 J35 J37 J39">
    <cfRule type="top10" dxfId="47" priority="271" stopIfTrue="1" rank="1"/>
    <cfRule type="top10" dxfId="46" priority="272" stopIfTrue="1" rank="2"/>
  </conditionalFormatting>
  <conditionalFormatting sqref="J8 J10 J12 J14 J16 J18 J20 J22 J24 J26 J28 J30 J32 J34 J36 J38 J40">
    <cfRule type="top10" dxfId="45" priority="611" stopIfTrue="1" rank="1"/>
    <cfRule type="top10" dxfId="44" priority="612" stopIfTrue="1" rank="2"/>
  </conditionalFormatting>
  <conditionalFormatting sqref="K7 K9 K11 K13 K15 K17 K19 K21 K23 K25 K27 K29 K31 K33 K35 K37 K39">
    <cfRule type="top10" dxfId="43" priority="237" stopIfTrue="1" rank="1"/>
    <cfRule type="top10" dxfId="42" priority="238" stopIfTrue="1" rank="2"/>
  </conditionalFormatting>
  <conditionalFormatting sqref="K8 K10 K12 K14 K16 K18 K20 K22 K24 K26 K28 K30 K32 K34 K36 K38 K40">
    <cfRule type="top10" dxfId="41" priority="577" stopIfTrue="1" rank="1"/>
    <cfRule type="top10" dxfId="40" priority="578" stopIfTrue="1" rank="2"/>
  </conditionalFormatting>
  <conditionalFormatting sqref="L7 L9 L11 L13 L15 L17 L19 L21 L23 L25 L27 L29 L31 L33 L35 L37 L39">
    <cfRule type="top10" dxfId="39" priority="203" stopIfTrue="1" rank="1"/>
    <cfRule type="top10" dxfId="38" priority="204" stopIfTrue="1" rank="2"/>
  </conditionalFormatting>
  <conditionalFormatting sqref="L8 L10 L12 L14 L16 L18 L20 L22 L24 L26 L28 L30 L32 L34 L36 L38 L40">
    <cfRule type="top10" dxfId="37" priority="543" stopIfTrue="1" rank="1"/>
    <cfRule type="top10" dxfId="36" priority="544" stopIfTrue="1" rank="2"/>
  </conditionalFormatting>
  <conditionalFormatting sqref="M7 M9 M11 M13 M15 M17 M19 M21 M23 M25 M27 M29 M31 M33 M35 M37 M39">
    <cfRule type="top10" dxfId="35" priority="169" stopIfTrue="1" rank="1"/>
    <cfRule type="top10" dxfId="34" priority="170" stopIfTrue="1" rank="2"/>
  </conditionalFormatting>
  <conditionalFormatting sqref="M8 M10 M12 M14 M16 M18 M20 M22 M24 M26 M28 M30 M32 M34 M36 M38 M40">
    <cfRule type="top10" dxfId="33" priority="509" stopIfTrue="1" rank="1"/>
    <cfRule type="top10" dxfId="32" priority="510" stopIfTrue="1" rank="2"/>
  </conditionalFormatting>
  <conditionalFormatting sqref="O7 O9 O11 O13 O15 O17 O19 O21 O23 O25 O27 O29 O31 O33 O35 O37 O39">
    <cfRule type="top10" dxfId="31" priority="441" stopIfTrue="1" rank="1"/>
    <cfRule type="top10" dxfId="30" priority="442" stopIfTrue="1" rank="2"/>
  </conditionalFormatting>
  <conditionalFormatting sqref="O8 O10 O12 O14 O16 O18 O20 O22 O24 O26 O28 O30 O32 O34 O36 O38 O40">
    <cfRule type="top10" dxfId="29" priority="475" stopIfTrue="1" rank="1"/>
    <cfRule type="top10" dxfId="28" priority="476" stopIfTrue="1" rank="2"/>
  </conditionalFormatting>
  <pageMargins left="0.7" right="0.7" top="0.75" bottom="0.75" header="0.3" footer="0.3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48"/>
  <sheetViews>
    <sheetView view="pageBreakPreview" zoomScale="60" zoomScaleNormal="100" workbookViewId="0"/>
  </sheetViews>
  <sheetFormatPr defaultColWidth="9" defaultRowHeight="14.25" x14ac:dyDescent="0.15"/>
  <cols>
    <col min="1" max="2" width="9" style="26"/>
    <col min="3" max="3" width="32.625" style="26" customWidth="1"/>
    <col min="4" max="4" width="9.25" style="26" customWidth="1"/>
    <col min="5" max="9" width="15.75" style="26" customWidth="1"/>
    <col min="10" max="10" width="9" style="26"/>
    <col min="11" max="11" width="15.75" style="26" customWidth="1"/>
    <col min="12" max="16384" width="9" style="26"/>
  </cols>
  <sheetData>
    <row r="1" spans="3:12" x14ac:dyDescent="0.15">
      <c r="C1" s="2" t="s">
        <v>119</v>
      </c>
    </row>
    <row r="4" spans="3:12" ht="57" customHeight="1" thickBot="1" x14ac:dyDescent="0.2">
      <c r="C4" s="27" t="s">
        <v>74</v>
      </c>
      <c r="D4" s="28" t="s">
        <v>75</v>
      </c>
      <c r="E4" s="29" t="s">
        <v>20</v>
      </c>
      <c r="F4" s="30" t="s">
        <v>21</v>
      </c>
      <c r="G4" s="25" t="s">
        <v>167</v>
      </c>
      <c r="H4" s="25" t="s">
        <v>168</v>
      </c>
      <c r="I4" s="30" t="s">
        <v>22</v>
      </c>
      <c r="K4" s="30" t="s">
        <v>8</v>
      </c>
    </row>
    <row r="5" spans="3:12" ht="17.100000000000001" customHeight="1" x14ac:dyDescent="0.15">
      <c r="C5" s="73" t="s">
        <v>120</v>
      </c>
      <c r="D5" s="31">
        <v>116</v>
      </c>
      <c r="E5" s="32">
        <v>25</v>
      </c>
      <c r="F5" s="33">
        <v>14</v>
      </c>
      <c r="G5" s="33">
        <v>16</v>
      </c>
      <c r="H5" s="33">
        <v>22</v>
      </c>
      <c r="I5" s="33">
        <v>35</v>
      </c>
      <c r="K5" s="33">
        <v>4</v>
      </c>
    </row>
    <row r="6" spans="3:12" ht="17.100000000000001" customHeight="1" thickBot="1" x14ac:dyDescent="0.2">
      <c r="C6" s="74"/>
      <c r="D6" s="34">
        <v>100</v>
      </c>
      <c r="E6" s="35">
        <v>100</v>
      </c>
      <c r="F6" s="36">
        <v>100</v>
      </c>
      <c r="G6" s="36">
        <v>100</v>
      </c>
      <c r="H6" s="36">
        <v>100</v>
      </c>
      <c r="I6" s="36">
        <v>100</v>
      </c>
      <c r="K6" s="36">
        <v>100</v>
      </c>
    </row>
    <row r="7" spans="3:12" ht="17.100000000000001" customHeight="1" x14ac:dyDescent="0.15">
      <c r="C7" s="73" t="s">
        <v>123</v>
      </c>
      <c r="D7" s="37">
        <v>24</v>
      </c>
      <c r="E7" s="38">
        <v>5</v>
      </c>
      <c r="F7" s="39">
        <v>4</v>
      </c>
      <c r="G7" s="39">
        <v>3</v>
      </c>
      <c r="H7" s="39">
        <v>4</v>
      </c>
      <c r="I7" s="39">
        <v>8</v>
      </c>
      <c r="K7" s="39">
        <v>0</v>
      </c>
      <c r="L7" s="40"/>
    </row>
    <row r="8" spans="3:12" ht="17.100000000000001" customHeight="1" x14ac:dyDescent="0.15">
      <c r="C8" s="71"/>
      <c r="D8" s="41">
        <v>20.7</v>
      </c>
      <c r="E8" s="42">
        <v>20</v>
      </c>
      <c r="F8" s="43">
        <v>28.6</v>
      </c>
      <c r="G8" s="43">
        <v>18.8</v>
      </c>
      <c r="H8" s="43">
        <v>18.2</v>
      </c>
      <c r="I8" s="43">
        <v>22.9</v>
      </c>
      <c r="K8" s="43">
        <v>0</v>
      </c>
    </row>
    <row r="9" spans="3:12" ht="17.100000000000001" customHeight="1" x14ac:dyDescent="0.15">
      <c r="C9" s="70" t="s">
        <v>124</v>
      </c>
      <c r="D9" s="44">
        <v>18</v>
      </c>
      <c r="E9" s="45">
        <v>5</v>
      </c>
      <c r="F9" s="46">
        <v>2</v>
      </c>
      <c r="G9" s="46">
        <v>2</v>
      </c>
      <c r="H9" s="46">
        <v>3</v>
      </c>
      <c r="I9" s="46">
        <v>6</v>
      </c>
      <c r="K9" s="46">
        <v>0</v>
      </c>
    </row>
    <row r="10" spans="3:12" ht="17.100000000000001" customHeight="1" x14ac:dyDescent="0.15">
      <c r="C10" s="71"/>
      <c r="D10" s="41">
        <v>15.5</v>
      </c>
      <c r="E10" s="42">
        <v>20</v>
      </c>
      <c r="F10" s="43">
        <v>14.3</v>
      </c>
      <c r="G10" s="43">
        <v>12.5</v>
      </c>
      <c r="H10" s="43">
        <v>13.6</v>
      </c>
      <c r="I10" s="43">
        <v>17.100000000000001</v>
      </c>
      <c r="K10" s="43">
        <v>0</v>
      </c>
    </row>
    <row r="11" spans="3:12" ht="17.100000000000001" customHeight="1" x14ac:dyDescent="0.15">
      <c r="C11" s="70" t="s">
        <v>125</v>
      </c>
      <c r="D11" s="44">
        <v>12</v>
      </c>
      <c r="E11" s="45">
        <v>2</v>
      </c>
      <c r="F11" s="46">
        <v>2</v>
      </c>
      <c r="G11" s="46">
        <v>3</v>
      </c>
      <c r="H11" s="46">
        <v>2</v>
      </c>
      <c r="I11" s="46">
        <v>2</v>
      </c>
      <c r="K11" s="46">
        <v>1</v>
      </c>
    </row>
    <row r="12" spans="3:12" ht="17.100000000000001" customHeight="1" x14ac:dyDescent="0.15">
      <c r="C12" s="71"/>
      <c r="D12" s="41">
        <v>10.3</v>
      </c>
      <c r="E12" s="42">
        <v>8</v>
      </c>
      <c r="F12" s="43">
        <v>14.3</v>
      </c>
      <c r="G12" s="43">
        <v>18.8</v>
      </c>
      <c r="H12" s="43">
        <v>9.1</v>
      </c>
      <c r="I12" s="43">
        <v>5.7</v>
      </c>
      <c r="K12" s="43">
        <v>25</v>
      </c>
    </row>
    <row r="13" spans="3:12" ht="17.100000000000001" customHeight="1" x14ac:dyDescent="0.15">
      <c r="C13" s="70" t="s">
        <v>126</v>
      </c>
      <c r="D13" s="44">
        <v>11</v>
      </c>
      <c r="E13" s="45">
        <v>2</v>
      </c>
      <c r="F13" s="46">
        <v>3</v>
      </c>
      <c r="G13" s="46">
        <v>1</v>
      </c>
      <c r="H13" s="46">
        <v>1</v>
      </c>
      <c r="I13" s="46">
        <v>4</v>
      </c>
      <c r="K13" s="46">
        <v>0</v>
      </c>
    </row>
    <row r="14" spans="3:12" ht="17.100000000000001" customHeight="1" x14ac:dyDescent="0.15">
      <c r="C14" s="71"/>
      <c r="D14" s="41">
        <v>9.5</v>
      </c>
      <c r="E14" s="42">
        <v>8</v>
      </c>
      <c r="F14" s="43">
        <v>21.4</v>
      </c>
      <c r="G14" s="43">
        <v>6.3</v>
      </c>
      <c r="H14" s="43">
        <v>4.5</v>
      </c>
      <c r="I14" s="43">
        <v>11.4</v>
      </c>
      <c r="K14" s="43">
        <v>0</v>
      </c>
    </row>
    <row r="15" spans="3:12" ht="17.100000000000001" customHeight="1" x14ac:dyDescent="0.15">
      <c r="C15" s="70" t="s">
        <v>127</v>
      </c>
      <c r="D15" s="44">
        <v>10</v>
      </c>
      <c r="E15" s="45">
        <v>1</v>
      </c>
      <c r="F15" s="46">
        <v>0</v>
      </c>
      <c r="G15" s="46">
        <v>2</v>
      </c>
      <c r="H15" s="46">
        <v>3</v>
      </c>
      <c r="I15" s="46">
        <v>4</v>
      </c>
      <c r="K15" s="46">
        <v>0</v>
      </c>
    </row>
    <row r="16" spans="3:12" ht="17.100000000000001" customHeight="1" x14ac:dyDescent="0.15">
      <c r="C16" s="71"/>
      <c r="D16" s="41">
        <v>8.6</v>
      </c>
      <c r="E16" s="42">
        <v>4</v>
      </c>
      <c r="F16" s="43">
        <v>0</v>
      </c>
      <c r="G16" s="43">
        <v>12.5</v>
      </c>
      <c r="H16" s="43">
        <v>13.6</v>
      </c>
      <c r="I16" s="43">
        <v>11.4</v>
      </c>
      <c r="K16" s="43">
        <v>0</v>
      </c>
    </row>
    <row r="17" spans="3:11" ht="17.100000000000001" customHeight="1" x14ac:dyDescent="0.15">
      <c r="C17" s="70" t="s">
        <v>128</v>
      </c>
      <c r="D17" s="44">
        <v>10</v>
      </c>
      <c r="E17" s="45">
        <v>4</v>
      </c>
      <c r="F17" s="46">
        <v>0</v>
      </c>
      <c r="G17" s="46">
        <v>0</v>
      </c>
      <c r="H17" s="46">
        <v>2</v>
      </c>
      <c r="I17" s="46">
        <v>4</v>
      </c>
      <c r="K17" s="46">
        <v>0</v>
      </c>
    </row>
    <row r="18" spans="3:11" ht="17.100000000000001" customHeight="1" x14ac:dyDescent="0.15">
      <c r="C18" s="71"/>
      <c r="D18" s="41">
        <v>8.6</v>
      </c>
      <c r="E18" s="42">
        <v>16</v>
      </c>
      <c r="F18" s="43">
        <v>0</v>
      </c>
      <c r="G18" s="43">
        <v>0</v>
      </c>
      <c r="H18" s="43">
        <v>9.1</v>
      </c>
      <c r="I18" s="43">
        <v>11.4</v>
      </c>
      <c r="K18" s="43">
        <v>0</v>
      </c>
    </row>
    <row r="19" spans="3:11" ht="17.100000000000001" customHeight="1" x14ac:dyDescent="0.15">
      <c r="C19" s="70" t="s">
        <v>129</v>
      </c>
      <c r="D19" s="44">
        <v>9</v>
      </c>
      <c r="E19" s="45">
        <v>4</v>
      </c>
      <c r="F19" s="46">
        <v>2</v>
      </c>
      <c r="G19" s="46">
        <v>1</v>
      </c>
      <c r="H19" s="46">
        <v>1</v>
      </c>
      <c r="I19" s="46">
        <v>1</v>
      </c>
      <c r="K19" s="46">
        <v>0</v>
      </c>
    </row>
    <row r="20" spans="3:11" ht="17.100000000000001" customHeight="1" x14ac:dyDescent="0.15">
      <c r="C20" s="71"/>
      <c r="D20" s="41">
        <v>7.8</v>
      </c>
      <c r="E20" s="42">
        <v>16</v>
      </c>
      <c r="F20" s="43">
        <v>14.3</v>
      </c>
      <c r="G20" s="43">
        <v>6.3</v>
      </c>
      <c r="H20" s="43">
        <v>4.5</v>
      </c>
      <c r="I20" s="43">
        <v>2.9</v>
      </c>
      <c r="K20" s="43">
        <v>0</v>
      </c>
    </row>
    <row r="21" spans="3:11" ht="17.100000000000001" customHeight="1" x14ac:dyDescent="0.15">
      <c r="C21" s="70" t="s">
        <v>130</v>
      </c>
      <c r="D21" s="44">
        <v>9</v>
      </c>
      <c r="E21" s="45">
        <v>3</v>
      </c>
      <c r="F21" s="46">
        <v>0</v>
      </c>
      <c r="G21" s="46">
        <v>0</v>
      </c>
      <c r="H21" s="46">
        <v>3</v>
      </c>
      <c r="I21" s="46">
        <v>3</v>
      </c>
      <c r="K21" s="46">
        <v>0</v>
      </c>
    </row>
    <row r="22" spans="3:11" ht="17.100000000000001" customHeight="1" x14ac:dyDescent="0.15">
      <c r="C22" s="71"/>
      <c r="D22" s="41">
        <v>7.8</v>
      </c>
      <c r="E22" s="42">
        <v>12</v>
      </c>
      <c r="F22" s="43">
        <v>0</v>
      </c>
      <c r="G22" s="43">
        <v>0</v>
      </c>
      <c r="H22" s="43">
        <v>13.6</v>
      </c>
      <c r="I22" s="43">
        <v>8.6</v>
      </c>
      <c r="K22" s="43">
        <v>0</v>
      </c>
    </row>
    <row r="23" spans="3:11" ht="17.100000000000001" customHeight="1" x14ac:dyDescent="0.15">
      <c r="C23" s="70" t="s">
        <v>131</v>
      </c>
      <c r="D23" s="44">
        <v>9</v>
      </c>
      <c r="E23" s="45">
        <v>1</v>
      </c>
      <c r="F23" s="46">
        <v>2</v>
      </c>
      <c r="G23" s="46">
        <v>0</v>
      </c>
      <c r="H23" s="46">
        <v>2</v>
      </c>
      <c r="I23" s="46">
        <v>3</v>
      </c>
      <c r="K23" s="46">
        <v>1</v>
      </c>
    </row>
    <row r="24" spans="3:11" ht="17.100000000000001" customHeight="1" x14ac:dyDescent="0.15">
      <c r="C24" s="71"/>
      <c r="D24" s="41">
        <v>7.8</v>
      </c>
      <c r="E24" s="42">
        <v>4</v>
      </c>
      <c r="F24" s="43">
        <v>14.3</v>
      </c>
      <c r="G24" s="43">
        <v>0</v>
      </c>
      <c r="H24" s="43">
        <v>9.1</v>
      </c>
      <c r="I24" s="43">
        <v>8.6</v>
      </c>
      <c r="K24" s="43">
        <v>25</v>
      </c>
    </row>
    <row r="25" spans="3:11" ht="17.100000000000001" customHeight="1" x14ac:dyDescent="0.15">
      <c r="C25" s="70" t="s">
        <v>132</v>
      </c>
      <c r="D25" s="44">
        <v>8</v>
      </c>
      <c r="E25" s="45">
        <v>0</v>
      </c>
      <c r="F25" s="46">
        <v>0</v>
      </c>
      <c r="G25" s="46">
        <v>1</v>
      </c>
      <c r="H25" s="46">
        <v>4</v>
      </c>
      <c r="I25" s="46">
        <v>3</v>
      </c>
      <c r="K25" s="46">
        <v>0</v>
      </c>
    </row>
    <row r="26" spans="3:11" ht="17.100000000000001" customHeight="1" x14ac:dyDescent="0.15">
      <c r="C26" s="71"/>
      <c r="D26" s="41">
        <v>6.9</v>
      </c>
      <c r="E26" s="42">
        <v>0</v>
      </c>
      <c r="F26" s="43">
        <v>0</v>
      </c>
      <c r="G26" s="43">
        <v>6.3</v>
      </c>
      <c r="H26" s="43">
        <v>18.2</v>
      </c>
      <c r="I26" s="43">
        <v>8.6</v>
      </c>
      <c r="K26" s="43">
        <v>0</v>
      </c>
    </row>
    <row r="27" spans="3:11" ht="17.100000000000001" customHeight="1" x14ac:dyDescent="0.15">
      <c r="C27" s="70" t="s">
        <v>133</v>
      </c>
      <c r="D27" s="44">
        <v>6</v>
      </c>
      <c r="E27" s="45">
        <v>1</v>
      </c>
      <c r="F27" s="46">
        <v>0</v>
      </c>
      <c r="G27" s="46">
        <v>0</v>
      </c>
      <c r="H27" s="46">
        <v>4</v>
      </c>
      <c r="I27" s="46">
        <v>1</v>
      </c>
      <c r="K27" s="46">
        <v>0</v>
      </c>
    </row>
    <row r="28" spans="3:11" ht="17.100000000000001" customHeight="1" x14ac:dyDescent="0.15">
      <c r="C28" s="71"/>
      <c r="D28" s="41">
        <v>5.2</v>
      </c>
      <c r="E28" s="42">
        <v>4</v>
      </c>
      <c r="F28" s="43">
        <v>0</v>
      </c>
      <c r="G28" s="43">
        <v>0</v>
      </c>
      <c r="H28" s="43">
        <v>18.2</v>
      </c>
      <c r="I28" s="43">
        <v>2.9</v>
      </c>
      <c r="K28" s="43">
        <v>0</v>
      </c>
    </row>
    <row r="29" spans="3:11" ht="17.100000000000001" customHeight="1" x14ac:dyDescent="0.15">
      <c r="C29" s="70" t="s">
        <v>134</v>
      </c>
      <c r="D29" s="44">
        <v>5</v>
      </c>
      <c r="E29" s="45">
        <v>0</v>
      </c>
      <c r="F29" s="46">
        <v>0</v>
      </c>
      <c r="G29" s="46">
        <v>2</v>
      </c>
      <c r="H29" s="46">
        <v>1</v>
      </c>
      <c r="I29" s="46">
        <v>2</v>
      </c>
      <c r="K29" s="46">
        <v>0</v>
      </c>
    </row>
    <row r="30" spans="3:11" ht="17.100000000000001" customHeight="1" x14ac:dyDescent="0.15">
      <c r="C30" s="71"/>
      <c r="D30" s="41">
        <v>4.3</v>
      </c>
      <c r="E30" s="42">
        <v>0</v>
      </c>
      <c r="F30" s="43">
        <v>0</v>
      </c>
      <c r="G30" s="43">
        <v>12.5</v>
      </c>
      <c r="H30" s="43">
        <v>4.5</v>
      </c>
      <c r="I30" s="43">
        <v>5.7</v>
      </c>
      <c r="K30" s="43">
        <v>0</v>
      </c>
    </row>
    <row r="31" spans="3:11" ht="17.100000000000001" customHeight="1" x14ac:dyDescent="0.15">
      <c r="C31" s="70" t="s">
        <v>135</v>
      </c>
      <c r="D31" s="44">
        <v>4</v>
      </c>
      <c r="E31" s="45">
        <v>1</v>
      </c>
      <c r="F31" s="46">
        <v>0</v>
      </c>
      <c r="G31" s="46">
        <v>1</v>
      </c>
      <c r="H31" s="46">
        <v>2</v>
      </c>
      <c r="I31" s="46">
        <v>0</v>
      </c>
      <c r="K31" s="46">
        <v>0</v>
      </c>
    </row>
    <row r="32" spans="3:11" ht="17.100000000000001" customHeight="1" x14ac:dyDescent="0.15">
      <c r="C32" s="71"/>
      <c r="D32" s="41">
        <v>3.4</v>
      </c>
      <c r="E32" s="42">
        <v>4</v>
      </c>
      <c r="F32" s="43">
        <v>0</v>
      </c>
      <c r="G32" s="43">
        <v>6.3</v>
      </c>
      <c r="H32" s="43">
        <v>9.1</v>
      </c>
      <c r="I32" s="43">
        <v>0</v>
      </c>
      <c r="K32" s="43">
        <v>0</v>
      </c>
    </row>
    <row r="33" spans="3:11" ht="17.100000000000001" customHeight="1" x14ac:dyDescent="0.15">
      <c r="C33" s="70" t="s">
        <v>136</v>
      </c>
      <c r="D33" s="44">
        <v>4</v>
      </c>
      <c r="E33" s="45">
        <v>0</v>
      </c>
      <c r="F33" s="46">
        <v>1</v>
      </c>
      <c r="G33" s="46">
        <v>0</v>
      </c>
      <c r="H33" s="46">
        <v>1</v>
      </c>
      <c r="I33" s="46">
        <v>2</v>
      </c>
      <c r="K33" s="46">
        <v>0</v>
      </c>
    </row>
    <row r="34" spans="3:11" ht="17.100000000000001" customHeight="1" x14ac:dyDescent="0.15">
      <c r="C34" s="71"/>
      <c r="D34" s="41">
        <v>3.4</v>
      </c>
      <c r="E34" s="42">
        <v>0</v>
      </c>
      <c r="F34" s="43">
        <v>7.1</v>
      </c>
      <c r="G34" s="43">
        <v>0</v>
      </c>
      <c r="H34" s="43">
        <v>4.5</v>
      </c>
      <c r="I34" s="43">
        <v>5.7</v>
      </c>
      <c r="K34" s="43">
        <v>0</v>
      </c>
    </row>
    <row r="35" spans="3:11" ht="17.100000000000001" customHeight="1" x14ac:dyDescent="0.15">
      <c r="C35" s="70" t="s">
        <v>137</v>
      </c>
      <c r="D35" s="44">
        <v>2</v>
      </c>
      <c r="E35" s="45">
        <v>1</v>
      </c>
      <c r="F35" s="46">
        <v>0</v>
      </c>
      <c r="G35" s="46">
        <v>0</v>
      </c>
      <c r="H35" s="46">
        <v>0</v>
      </c>
      <c r="I35" s="46">
        <v>1</v>
      </c>
      <c r="K35" s="46">
        <v>0</v>
      </c>
    </row>
    <row r="36" spans="3:11" ht="17.100000000000001" customHeight="1" x14ac:dyDescent="0.15">
      <c r="C36" s="71"/>
      <c r="D36" s="41">
        <v>1.7</v>
      </c>
      <c r="E36" s="42">
        <v>4</v>
      </c>
      <c r="F36" s="43">
        <v>0</v>
      </c>
      <c r="G36" s="43">
        <v>0</v>
      </c>
      <c r="H36" s="43">
        <v>0</v>
      </c>
      <c r="I36" s="43">
        <v>2.9</v>
      </c>
      <c r="K36" s="43">
        <v>0</v>
      </c>
    </row>
    <row r="37" spans="3:11" ht="17.100000000000001" customHeight="1" x14ac:dyDescent="0.15">
      <c r="C37" s="70" t="s">
        <v>138</v>
      </c>
      <c r="D37" s="44">
        <v>1</v>
      </c>
      <c r="E37" s="45">
        <v>0</v>
      </c>
      <c r="F37" s="46">
        <v>0</v>
      </c>
      <c r="G37" s="46">
        <v>0</v>
      </c>
      <c r="H37" s="46">
        <v>1</v>
      </c>
      <c r="I37" s="46">
        <v>0</v>
      </c>
      <c r="K37" s="46">
        <v>0</v>
      </c>
    </row>
    <row r="38" spans="3:11" ht="17.100000000000001" customHeight="1" x14ac:dyDescent="0.15">
      <c r="C38" s="71"/>
      <c r="D38" s="41">
        <v>0.9</v>
      </c>
      <c r="E38" s="42">
        <v>0</v>
      </c>
      <c r="F38" s="43">
        <v>0</v>
      </c>
      <c r="G38" s="43">
        <v>0</v>
      </c>
      <c r="H38" s="43">
        <v>4.5</v>
      </c>
      <c r="I38" s="43">
        <v>0</v>
      </c>
      <c r="K38" s="43">
        <v>0</v>
      </c>
    </row>
    <row r="39" spans="3:11" ht="17.100000000000001" customHeight="1" x14ac:dyDescent="0.15">
      <c r="C39" s="70" t="s">
        <v>139</v>
      </c>
      <c r="D39" s="44">
        <v>1</v>
      </c>
      <c r="E39" s="45">
        <v>1</v>
      </c>
      <c r="F39" s="46">
        <v>0</v>
      </c>
      <c r="G39" s="46">
        <v>0</v>
      </c>
      <c r="H39" s="46">
        <v>0</v>
      </c>
      <c r="I39" s="46">
        <v>0</v>
      </c>
      <c r="K39" s="46">
        <v>0</v>
      </c>
    </row>
    <row r="40" spans="3:11" ht="17.100000000000001" customHeight="1" x14ac:dyDescent="0.15">
      <c r="C40" s="71"/>
      <c r="D40" s="41">
        <v>0.9</v>
      </c>
      <c r="E40" s="42">
        <v>4</v>
      </c>
      <c r="F40" s="43">
        <v>0</v>
      </c>
      <c r="G40" s="43">
        <v>0</v>
      </c>
      <c r="H40" s="43">
        <v>0</v>
      </c>
      <c r="I40" s="43">
        <v>0</v>
      </c>
      <c r="K40" s="43">
        <v>0</v>
      </c>
    </row>
    <row r="41" spans="3:11" ht="17.100000000000001" customHeight="1" x14ac:dyDescent="0.15">
      <c r="C41" s="72" t="s">
        <v>121</v>
      </c>
      <c r="D41" s="47">
        <v>15</v>
      </c>
      <c r="E41" s="48">
        <v>4</v>
      </c>
      <c r="F41" s="49">
        <v>1</v>
      </c>
      <c r="G41" s="49">
        <v>4</v>
      </c>
      <c r="H41" s="49">
        <v>2</v>
      </c>
      <c r="I41" s="49">
        <v>4</v>
      </c>
      <c r="K41" s="49">
        <v>0</v>
      </c>
    </row>
    <row r="42" spans="3:11" ht="17.100000000000001" customHeight="1" x14ac:dyDescent="0.15">
      <c r="C42" s="72"/>
      <c r="D42" s="50">
        <v>12.9</v>
      </c>
      <c r="E42" s="51">
        <v>16</v>
      </c>
      <c r="F42" s="52">
        <v>7.1</v>
      </c>
      <c r="G42" s="52">
        <v>25</v>
      </c>
      <c r="H42" s="52">
        <v>9.1</v>
      </c>
      <c r="I42" s="52">
        <v>11.4</v>
      </c>
      <c r="K42" s="52">
        <v>0</v>
      </c>
    </row>
    <row r="43" spans="3:11" ht="17.100000000000001" customHeight="1" x14ac:dyDescent="0.15">
      <c r="C43" s="72" t="s">
        <v>122</v>
      </c>
      <c r="D43" s="47">
        <v>39</v>
      </c>
      <c r="E43" s="48">
        <v>9</v>
      </c>
      <c r="F43" s="49">
        <v>4</v>
      </c>
      <c r="G43" s="49">
        <v>6</v>
      </c>
      <c r="H43" s="49">
        <v>9</v>
      </c>
      <c r="I43" s="49">
        <v>9</v>
      </c>
      <c r="K43" s="49">
        <v>2</v>
      </c>
    </row>
    <row r="44" spans="3:11" ht="17.100000000000001" customHeight="1" x14ac:dyDescent="0.15">
      <c r="C44" s="72"/>
      <c r="D44" s="50">
        <v>33.6</v>
      </c>
      <c r="E44" s="51">
        <v>36</v>
      </c>
      <c r="F44" s="52">
        <v>28.6</v>
      </c>
      <c r="G44" s="52">
        <v>37.5</v>
      </c>
      <c r="H44" s="52">
        <v>40.9</v>
      </c>
      <c r="I44" s="52">
        <v>25.7</v>
      </c>
      <c r="K44" s="52">
        <v>50</v>
      </c>
    </row>
    <row r="45" spans="3:11" ht="17.100000000000001" customHeight="1" x14ac:dyDescent="0.15">
      <c r="C45" s="72" t="s">
        <v>140</v>
      </c>
      <c r="D45" s="47">
        <v>3</v>
      </c>
      <c r="E45" s="48">
        <v>0</v>
      </c>
      <c r="F45" s="49">
        <v>0</v>
      </c>
      <c r="G45" s="49">
        <v>0</v>
      </c>
      <c r="H45" s="49">
        <v>1</v>
      </c>
      <c r="I45" s="49">
        <v>1</v>
      </c>
      <c r="K45" s="49">
        <v>1</v>
      </c>
    </row>
    <row r="46" spans="3:11" ht="17.100000000000001" customHeight="1" x14ac:dyDescent="0.15">
      <c r="C46" s="72"/>
      <c r="D46" s="50">
        <v>2.6</v>
      </c>
      <c r="E46" s="51">
        <v>0</v>
      </c>
      <c r="F46" s="52">
        <v>0</v>
      </c>
      <c r="G46" s="52">
        <v>0</v>
      </c>
      <c r="H46" s="52">
        <v>4.5</v>
      </c>
      <c r="I46" s="52">
        <v>2.9</v>
      </c>
      <c r="K46" s="52">
        <v>25</v>
      </c>
    </row>
    <row r="47" spans="3:11" ht="17.100000000000001" customHeight="1" thickBot="1" x14ac:dyDescent="0.2">
      <c r="C47" s="62"/>
      <c r="D47" s="62"/>
      <c r="E47" s="65"/>
      <c r="F47" s="65"/>
      <c r="G47" s="65"/>
      <c r="H47" s="65"/>
      <c r="I47" s="66" t="s">
        <v>76</v>
      </c>
      <c r="K47" s="65"/>
    </row>
    <row r="48" spans="3:11" ht="17.100000000000001" customHeight="1" thickBot="1" x14ac:dyDescent="0.2">
      <c r="C48" s="62"/>
      <c r="D48" s="62"/>
      <c r="E48" s="67" t="s">
        <v>77</v>
      </c>
      <c r="F48" s="68"/>
      <c r="G48" s="63"/>
      <c r="H48" s="67" t="s">
        <v>78</v>
      </c>
      <c r="I48" s="69"/>
      <c r="K48" s="63"/>
    </row>
  </sheetData>
  <mergeCells count="21">
    <mergeCell ref="C23:C24"/>
    <mergeCell ref="C25:C26"/>
    <mergeCell ref="C27:C28"/>
    <mergeCell ref="C45:C46"/>
    <mergeCell ref="C29:C30"/>
    <mergeCell ref="C31:C32"/>
    <mergeCell ref="C33:C34"/>
    <mergeCell ref="C35:C36"/>
    <mergeCell ref="C37:C38"/>
    <mergeCell ref="C39:C40"/>
    <mergeCell ref="C43:C44"/>
    <mergeCell ref="C41:C42"/>
    <mergeCell ref="C15:C16"/>
    <mergeCell ref="C17:C18"/>
    <mergeCell ref="C19:C20"/>
    <mergeCell ref="C21:C22"/>
    <mergeCell ref="C5:C6"/>
    <mergeCell ref="C7:C8"/>
    <mergeCell ref="C9:C10"/>
    <mergeCell ref="C11:C12"/>
    <mergeCell ref="C13:C14"/>
  </mergeCells>
  <phoneticPr fontId="6"/>
  <conditionalFormatting sqref="D7 D9 D11 D13 D15 D17 D19 D21 D23 D25 D27 D29 D31 D33 D35 D37 D39">
    <cfRule type="top10" dxfId="27" priority="783" stopIfTrue="1" rank="1"/>
    <cfRule type="top10" dxfId="26" priority="784" stopIfTrue="1" rank="2"/>
  </conditionalFormatting>
  <conditionalFormatting sqref="D8 D10 D12 D14 D16 D18 D20 D22 D24 D26 D28 D30 D32 D34 D36 D38 D40">
    <cfRule type="top10" dxfId="25" priority="817" stopIfTrue="1" rank="1"/>
    <cfRule type="top10" dxfId="24" priority="818" stopIfTrue="1" rank="2"/>
  </conditionalFormatting>
  <conditionalFormatting sqref="E7 E9 E11 E13 E15 E17 E19 E21 E23 E25 E27 E29 E31 E33 E35 E37 E39">
    <cfRule type="top10" dxfId="23" priority="851" stopIfTrue="1" rank="1"/>
    <cfRule type="top10" dxfId="22" priority="852" stopIfTrue="1" rank="2"/>
  </conditionalFormatting>
  <conditionalFormatting sqref="E8 E10 E12 E14 E16 E18 E20 E22 E24 E26 E28 E30 E32 E34 E36 E38 E40">
    <cfRule type="top10" dxfId="21" priority="885" stopIfTrue="1" rank="1"/>
    <cfRule type="top10" dxfId="20" priority="886" stopIfTrue="1" rank="2"/>
  </conditionalFormatting>
  <conditionalFormatting sqref="F7 F9 F11 F13 F15 F17 F19 F21 F23 F25 F27 F29 F31 F33 F35 F37 F39">
    <cfRule type="top10" dxfId="19" priority="919" stopIfTrue="1" rank="1"/>
    <cfRule type="top10" dxfId="18" priority="920" stopIfTrue="1" rank="2"/>
  </conditionalFormatting>
  <conditionalFormatting sqref="F8 F10 F12 F14 F16 F18 F20 F22 F24 F26 F28 F30 F32 F34 F36 F38 F40">
    <cfRule type="top10" dxfId="17" priority="953" stopIfTrue="1" rank="1"/>
    <cfRule type="top10" dxfId="16" priority="954" stopIfTrue="1" rank="2"/>
  </conditionalFormatting>
  <conditionalFormatting sqref="G7 G9 G11 G13 G15 G17 G19 G21 G23 G25 G27 G29 G31 G33 G35 G37 G39">
    <cfRule type="top10" dxfId="15" priority="987" stopIfTrue="1" rank="1"/>
    <cfRule type="top10" dxfId="14" priority="988" stopIfTrue="1" rank="2"/>
  </conditionalFormatting>
  <conditionalFormatting sqref="G8 G10 G12 G14 G16 G18 G20 G22 G24 G26 G28 G30 G32 G34 G36 G38 G40">
    <cfRule type="top10" dxfId="13" priority="1021" stopIfTrue="1" rank="1"/>
    <cfRule type="top10" dxfId="12" priority="1022" stopIfTrue="1" rank="2"/>
  </conditionalFormatting>
  <conditionalFormatting sqref="H7 H9 H11 H13 H15 H17 H19 H21 H23 H25 H27 H29 H31 H33 H35 H37 H39">
    <cfRule type="top10" dxfId="11" priority="1055" stopIfTrue="1" rank="1"/>
    <cfRule type="top10" dxfId="10" priority="1056" stopIfTrue="1" rank="2"/>
  </conditionalFormatting>
  <conditionalFormatting sqref="H8 H10 H12 H14 H16 H18 H20 H22 H24 H26 H28 H30 H32 H34 H36 H38 H40">
    <cfRule type="top10" dxfId="9" priority="1089" stopIfTrue="1" rank="1"/>
    <cfRule type="top10" dxfId="8" priority="1090" stopIfTrue="1" rank="2"/>
  </conditionalFormatting>
  <conditionalFormatting sqref="I7 I9 I11 I13 I15 I17 I19 I21 I23 I25 I27 I29 I31 I33 I35 I37 I39">
    <cfRule type="top10" dxfId="7" priority="1123" stopIfTrue="1" rank="1"/>
    <cfRule type="top10" dxfId="6" priority="1124" stopIfTrue="1" rank="2"/>
  </conditionalFormatting>
  <conditionalFormatting sqref="I8 I10 I12 I14 I16 I18 I20 I22 I24 I26 I28 I30 I32 I34 I36 I38 I40">
    <cfRule type="top10" dxfId="5" priority="1157" stopIfTrue="1" rank="1"/>
    <cfRule type="top10" dxfId="4" priority="1158" stopIfTrue="1" rank="2"/>
  </conditionalFormatting>
  <conditionalFormatting sqref="K7 K9 K11 K13 K15 K17 K19 K21 K23 K25 K27 K29 K31 K33 K35 K37 K39">
    <cfRule type="top10" dxfId="3" priority="1191" stopIfTrue="1" rank="1"/>
    <cfRule type="top10" dxfId="2" priority="1192" stopIfTrue="1" rank="2"/>
  </conditionalFormatting>
  <conditionalFormatting sqref="K8 K10 K12 K14 K16 K18 K20 K22 K24 K26 K28 K30 K32 K34 K36 K38 K40">
    <cfRule type="top10" dxfId="1" priority="1225" stopIfTrue="1" rank="1"/>
    <cfRule type="top10" dxfId="0" priority="1226" stopIfTrue="1" rank="2"/>
  </conditionalFormatting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view="pageBreakPreview" topLeftCell="A13" zoomScaleNormal="100" zoomScaleSheetLayoutView="100" workbookViewId="0">
      <selection activeCell="X15" sqref="X15"/>
    </sheetView>
  </sheetViews>
  <sheetFormatPr defaultColWidth="8.75" defaultRowHeight="19.899999999999999" customHeight="1" x14ac:dyDescent="0.15"/>
  <cols>
    <col min="1" max="2" width="1.75" style="2" customWidth="1"/>
    <col min="3" max="3" width="25.625" style="2" customWidth="1"/>
    <col min="4" max="13" width="8.625" style="2" customWidth="1"/>
    <col min="14" max="14" width="5.75" style="2" customWidth="1"/>
    <col min="15" max="16" width="1.75" style="2" customWidth="1"/>
    <col min="17" max="17" width="16.1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15">
      <c r="A1" s="10"/>
      <c r="C1" s="1"/>
    </row>
    <row r="2" spans="1:27" ht="19.899999999999999" customHeight="1" x14ac:dyDescent="0.15">
      <c r="Q2" s="2" t="s">
        <v>113</v>
      </c>
    </row>
    <row r="3" spans="1:27" ht="19.899999999999999" customHeight="1" x14ac:dyDescent="0.15">
      <c r="U3" s="9"/>
    </row>
    <row r="4" spans="1:27" ht="19.899999999999999" customHeight="1" x14ac:dyDescent="0.15">
      <c r="Q4" s="11"/>
      <c r="R4" s="12"/>
      <c r="S4" s="13" t="s">
        <v>103</v>
      </c>
      <c r="T4" s="14">
        <v>1</v>
      </c>
      <c r="U4" s="14">
        <v>1</v>
      </c>
      <c r="V4" s="14">
        <v>1</v>
      </c>
      <c r="W4" s="14">
        <v>1</v>
      </c>
    </row>
    <row r="5" spans="1:27" ht="19.899999999999999" customHeight="1" x14ac:dyDescent="0.15">
      <c r="Q5" s="11" t="s">
        <v>9</v>
      </c>
      <c r="R5" s="12" t="s">
        <v>3</v>
      </c>
      <c r="S5" s="11" t="s">
        <v>10</v>
      </c>
      <c r="T5" s="15" t="s">
        <v>5</v>
      </c>
      <c r="U5" s="15" t="s">
        <v>7</v>
      </c>
      <c r="V5" s="15" t="s">
        <v>6</v>
      </c>
      <c r="W5" s="15" t="s">
        <v>8</v>
      </c>
    </row>
    <row r="6" spans="1:27" ht="19.899999999999999" customHeight="1" x14ac:dyDescent="0.15">
      <c r="Q6" s="16" t="s">
        <v>112</v>
      </c>
      <c r="R6" s="16">
        <v>19</v>
      </c>
      <c r="S6" s="17" t="str">
        <f t="shared" ref="S6:S15" si="0">Q6&amp;"(n="&amp;R6&amp;")"</f>
        <v>16～19歳(n=19)</v>
      </c>
      <c r="T6" s="18">
        <v>68.400000000000006</v>
      </c>
      <c r="U6" s="18">
        <v>26.3</v>
      </c>
      <c r="V6" s="18">
        <v>0</v>
      </c>
      <c r="W6" s="18">
        <v>5.3</v>
      </c>
      <c r="X6" s="19"/>
      <c r="Y6" s="19"/>
      <c r="Z6" s="19"/>
      <c r="AA6" s="19"/>
    </row>
    <row r="7" spans="1:27" ht="19.899999999999999" customHeight="1" x14ac:dyDescent="0.15">
      <c r="Q7" s="16" t="s">
        <v>12</v>
      </c>
      <c r="R7" s="16">
        <v>61</v>
      </c>
      <c r="S7" s="17" t="str">
        <f t="shared" si="0"/>
        <v>20～29歳(n=61)</v>
      </c>
      <c r="T7" s="18">
        <v>85.2</v>
      </c>
      <c r="U7" s="18">
        <v>9.8000000000000007</v>
      </c>
      <c r="V7" s="18">
        <v>4.9000000000000004</v>
      </c>
      <c r="W7" s="18">
        <v>0</v>
      </c>
      <c r="X7" s="19"/>
      <c r="Y7" s="19"/>
      <c r="Z7" s="19"/>
      <c r="AA7" s="19"/>
    </row>
    <row r="8" spans="1:27" ht="19.899999999999999" customHeight="1" x14ac:dyDescent="0.15">
      <c r="Q8" s="16" t="s">
        <v>13</v>
      </c>
      <c r="R8" s="16">
        <v>114</v>
      </c>
      <c r="S8" s="17" t="str">
        <f t="shared" si="0"/>
        <v>30～39歳(n=114)</v>
      </c>
      <c r="T8" s="18">
        <v>79.8</v>
      </c>
      <c r="U8" s="18">
        <v>17.5</v>
      </c>
      <c r="V8" s="18">
        <v>2.6</v>
      </c>
      <c r="W8" s="18">
        <v>0</v>
      </c>
      <c r="X8" s="19"/>
      <c r="Y8" s="19"/>
      <c r="Z8" s="19"/>
      <c r="AA8" s="19"/>
    </row>
    <row r="9" spans="1:27" ht="19.899999999999999" customHeight="1" x14ac:dyDescent="0.15">
      <c r="Q9" s="16" t="s">
        <v>14</v>
      </c>
      <c r="R9" s="16">
        <v>197</v>
      </c>
      <c r="S9" s="17" t="str">
        <f t="shared" si="0"/>
        <v>40～49歳(n=197)</v>
      </c>
      <c r="T9" s="18">
        <v>79.2</v>
      </c>
      <c r="U9" s="18">
        <v>17.8</v>
      </c>
      <c r="V9" s="18">
        <v>3</v>
      </c>
      <c r="W9" s="18">
        <v>0</v>
      </c>
      <c r="X9" s="19"/>
      <c r="Y9" s="19"/>
      <c r="Z9" s="19"/>
      <c r="AA9" s="19"/>
    </row>
    <row r="10" spans="1:27" ht="19.899999999999999" customHeight="1" x14ac:dyDescent="0.15">
      <c r="Q10" s="16" t="s">
        <v>15</v>
      </c>
      <c r="R10" s="16">
        <v>242</v>
      </c>
      <c r="S10" s="17" t="str">
        <f t="shared" si="0"/>
        <v>50～59歳(n=242)</v>
      </c>
      <c r="T10" s="18">
        <v>80.599999999999994</v>
      </c>
      <c r="U10" s="18">
        <v>17.399999999999999</v>
      </c>
      <c r="V10" s="18">
        <v>1.7</v>
      </c>
      <c r="W10" s="18">
        <v>0.4</v>
      </c>
      <c r="X10" s="19"/>
      <c r="Y10" s="19"/>
      <c r="Z10" s="19"/>
      <c r="AA10" s="19"/>
    </row>
    <row r="11" spans="1:27" ht="19.899999999999999" customHeight="1" x14ac:dyDescent="0.15">
      <c r="Q11" s="16" t="s">
        <v>16</v>
      </c>
      <c r="R11" s="16">
        <v>112</v>
      </c>
      <c r="S11" s="17" t="str">
        <f t="shared" si="0"/>
        <v>60～64歳(n=112)</v>
      </c>
      <c r="T11" s="18">
        <v>75</v>
      </c>
      <c r="U11" s="18">
        <v>22.3</v>
      </c>
      <c r="V11" s="18">
        <v>2.7</v>
      </c>
      <c r="W11" s="18">
        <v>0</v>
      </c>
      <c r="X11" s="19"/>
      <c r="Y11" s="19"/>
      <c r="Z11" s="19"/>
      <c r="AA11" s="19"/>
    </row>
    <row r="12" spans="1:27" ht="19.899999999999999" customHeight="1" x14ac:dyDescent="0.15">
      <c r="Q12" s="16" t="s">
        <v>17</v>
      </c>
      <c r="R12" s="16">
        <v>95</v>
      </c>
      <c r="S12" s="17" t="str">
        <f t="shared" si="0"/>
        <v>65～69歳(n=95)</v>
      </c>
      <c r="T12" s="18">
        <v>87.4</v>
      </c>
      <c r="U12" s="18">
        <v>10.5</v>
      </c>
      <c r="V12" s="18">
        <v>2.1</v>
      </c>
      <c r="W12" s="18">
        <v>0</v>
      </c>
      <c r="X12" s="19"/>
      <c r="Y12" s="19"/>
      <c r="Z12" s="19"/>
      <c r="AA12" s="19"/>
    </row>
    <row r="13" spans="1:27" ht="19.899999999999999" customHeight="1" x14ac:dyDescent="0.15">
      <c r="Q13" s="16" t="s">
        <v>18</v>
      </c>
      <c r="R13" s="16">
        <v>184</v>
      </c>
      <c r="S13" s="17" t="str">
        <f t="shared" si="0"/>
        <v>70～74歳(n=184)</v>
      </c>
      <c r="T13" s="18">
        <v>77.7</v>
      </c>
      <c r="U13" s="18">
        <v>19</v>
      </c>
      <c r="V13" s="18">
        <v>2.2000000000000002</v>
      </c>
      <c r="W13" s="18">
        <v>1.1000000000000001</v>
      </c>
      <c r="X13" s="19"/>
      <c r="Y13" s="19"/>
      <c r="Z13" s="19"/>
      <c r="AA13" s="19"/>
    </row>
    <row r="14" spans="1:27" ht="19.899999999999999" customHeight="1" x14ac:dyDescent="0.15">
      <c r="Q14" s="16" t="s">
        <v>19</v>
      </c>
      <c r="R14" s="16">
        <v>169</v>
      </c>
      <c r="S14" s="17" t="str">
        <f t="shared" si="0"/>
        <v>75歳以上(n=169)</v>
      </c>
      <c r="T14" s="18">
        <v>72.2</v>
      </c>
      <c r="U14" s="18">
        <v>24.9</v>
      </c>
      <c r="V14" s="18">
        <v>1.2</v>
      </c>
      <c r="W14" s="18">
        <v>1.8</v>
      </c>
      <c r="X14" s="19"/>
      <c r="Y14" s="19"/>
      <c r="Z14" s="19"/>
      <c r="AA14" s="19"/>
    </row>
    <row r="15" spans="1:27" ht="19.899999999999999" customHeight="1" x14ac:dyDescent="0.15">
      <c r="Q15" s="16" t="s">
        <v>8</v>
      </c>
      <c r="R15" s="16">
        <v>17</v>
      </c>
      <c r="S15" s="17" t="str">
        <f t="shared" si="0"/>
        <v>（無効回答）(n=17)</v>
      </c>
      <c r="T15" s="18">
        <v>52.9</v>
      </c>
      <c r="U15" s="18">
        <v>17.600000000000001</v>
      </c>
      <c r="V15" s="18">
        <v>0</v>
      </c>
      <c r="W15" s="18">
        <v>29.4</v>
      </c>
      <c r="X15" s="9"/>
      <c r="Y15" s="9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view="pageBreakPreview" zoomScaleNormal="100" zoomScaleSheetLayoutView="100" workbookViewId="0">
      <selection activeCell="X11" sqref="X11"/>
    </sheetView>
  </sheetViews>
  <sheetFormatPr defaultColWidth="8.75" defaultRowHeight="19.899999999999999" customHeight="1" x14ac:dyDescent="0.15"/>
  <cols>
    <col min="1" max="2" width="1.75" style="2" customWidth="1"/>
    <col min="3" max="3" width="25.625" style="2" customWidth="1"/>
    <col min="4" max="13" width="8.625" style="2" customWidth="1"/>
    <col min="14" max="14" width="5.75" style="2" customWidth="1"/>
    <col min="15" max="16" width="1.75" style="2" customWidth="1"/>
    <col min="17" max="17" width="32.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15">
      <c r="A1" s="10"/>
      <c r="C1" s="1"/>
    </row>
    <row r="2" spans="1:27" ht="19.899999999999999" customHeight="1" x14ac:dyDescent="0.15">
      <c r="Q2" s="2" t="s">
        <v>113</v>
      </c>
    </row>
    <row r="3" spans="1:27" ht="19.899999999999999" customHeight="1" x14ac:dyDescent="0.15">
      <c r="U3" s="9"/>
    </row>
    <row r="4" spans="1:27" ht="19.899999999999999" customHeight="1" x14ac:dyDescent="0.15">
      <c r="Q4" s="11"/>
      <c r="R4" s="12"/>
      <c r="S4" s="13" t="s">
        <v>103</v>
      </c>
      <c r="T4" s="14">
        <v>1</v>
      </c>
      <c r="U4" s="14">
        <v>1</v>
      </c>
      <c r="V4" s="14">
        <v>1</v>
      </c>
      <c r="W4" s="14">
        <v>1</v>
      </c>
    </row>
    <row r="5" spans="1:27" ht="19.899999999999999" customHeight="1" x14ac:dyDescent="0.15">
      <c r="Q5" s="11" t="s">
        <v>9</v>
      </c>
      <c r="R5" s="12" t="s">
        <v>3</v>
      </c>
      <c r="S5" s="11" t="s">
        <v>10</v>
      </c>
      <c r="T5" s="15" t="s">
        <v>5</v>
      </c>
      <c r="U5" s="15" t="s">
        <v>7</v>
      </c>
      <c r="V5" s="15" t="s">
        <v>6</v>
      </c>
      <c r="W5" s="15" t="s">
        <v>8</v>
      </c>
    </row>
    <row r="6" spans="1:27" ht="19.899999999999999" customHeight="1" x14ac:dyDescent="0.15">
      <c r="Q6" s="16" t="s">
        <v>20</v>
      </c>
      <c r="R6" s="16">
        <v>223</v>
      </c>
      <c r="S6" s="17" t="str">
        <f t="shared" ref="S6:S11" si="0">Q6&amp;"(n="&amp;R6&amp;")"</f>
        <v>西部地域(n=223)</v>
      </c>
      <c r="T6" s="18">
        <v>78.5</v>
      </c>
      <c r="U6" s="18">
        <v>17</v>
      </c>
      <c r="V6" s="18">
        <v>3.1</v>
      </c>
      <c r="W6" s="18">
        <v>1.3</v>
      </c>
      <c r="X6" s="19"/>
      <c r="Y6" s="19"/>
      <c r="Z6" s="19"/>
      <c r="AA6" s="19"/>
    </row>
    <row r="7" spans="1:27" ht="19.899999999999999" customHeight="1" x14ac:dyDescent="0.15">
      <c r="Q7" s="16" t="s">
        <v>21</v>
      </c>
      <c r="R7" s="16">
        <v>237</v>
      </c>
      <c r="S7" s="17" t="str">
        <f t="shared" si="0"/>
        <v>北部地域(n=237)</v>
      </c>
      <c r="T7" s="18">
        <v>78.5</v>
      </c>
      <c r="U7" s="18">
        <v>20.3</v>
      </c>
      <c r="V7" s="18">
        <v>1.3</v>
      </c>
      <c r="W7" s="18">
        <v>0</v>
      </c>
      <c r="X7" s="19"/>
      <c r="Y7" s="19"/>
      <c r="Z7" s="19"/>
      <c r="AA7" s="19"/>
    </row>
    <row r="8" spans="1:27" ht="19.899999999999999" customHeight="1" x14ac:dyDescent="0.15">
      <c r="Q8" s="16" t="str">
        <f>"    南部地域"&amp;CHAR(10)&amp;"（中心市街地）"&amp;CHAR(10)&amp;"   "</f>
        <v xml:space="preserve">    南部地域
（中心市街地）
   </v>
      </c>
      <c r="R8" s="16">
        <v>187</v>
      </c>
      <c r="S8" s="17" t="str">
        <f t="shared" si="0"/>
        <v xml:space="preserve">    南部地域
（中心市街地）
   (n=187)</v>
      </c>
      <c r="T8" s="18">
        <v>80.2</v>
      </c>
      <c r="U8" s="18">
        <v>16.600000000000001</v>
      </c>
      <c r="V8" s="18">
        <v>2.1</v>
      </c>
      <c r="W8" s="18">
        <v>1.1000000000000001</v>
      </c>
      <c r="X8" s="19"/>
      <c r="Y8" s="19"/>
      <c r="Z8" s="19"/>
      <c r="AA8" s="19"/>
    </row>
    <row r="9" spans="1:27" ht="19.899999999999999" customHeight="1" x14ac:dyDescent="0.15">
      <c r="Q9" s="16" t="str">
        <f>"          南部地域"&amp;CHAR(10)&amp;"（中心市街地以外）"&amp;CHAR(10)&amp;"         "</f>
        <v xml:space="preserve">          南部地域
（中心市街地以外）
         </v>
      </c>
      <c r="R9" s="16">
        <v>245</v>
      </c>
      <c r="S9" s="17" t="str">
        <f t="shared" si="0"/>
        <v xml:space="preserve">          南部地域
（中心市街地以外）
         (n=245)</v>
      </c>
      <c r="T9" s="18">
        <v>83.7</v>
      </c>
      <c r="U9" s="18">
        <v>14.3</v>
      </c>
      <c r="V9" s="18">
        <v>2</v>
      </c>
      <c r="W9" s="18">
        <v>0</v>
      </c>
      <c r="X9" s="19"/>
      <c r="Y9" s="19"/>
      <c r="Z9" s="19"/>
      <c r="AA9" s="19"/>
    </row>
    <row r="10" spans="1:27" ht="19.899999999999999" customHeight="1" x14ac:dyDescent="0.15">
      <c r="Q10" s="16" t="s">
        <v>22</v>
      </c>
      <c r="R10" s="16">
        <v>285</v>
      </c>
      <c r="S10" s="17" t="str">
        <f t="shared" si="0"/>
        <v>東部地域(n=285)</v>
      </c>
      <c r="T10" s="18">
        <v>74.400000000000006</v>
      </c>
      <c r="U10" s="18">
        <v>22.5</v>
      </c>
      <c r="V10" s="18">
        <v>2.5</v>
      </c>
      <c r="W10" s="18">
        <v>0.7</v>
      </c>
      <c r="X10" s="19"/>
      <c r="Y10" s="19"/>
      <c r="Z10" s="19"/>
      <c r="AA10" s="19"/>
    </row>
    <row r="11" spans="1:27" ht="19.899999999999999" customHeight="1" x14ac:dyDescent="0.15">
      <c r="Q11" s="16" t="s">
        <v>8</v>
      </c>
      <c r="R11" s="16">
        <v>33</v>
      </c>
      <c r="S11" s="17" t="str">
        <f t="shared" si="0"/>
        <v>（無効回答）(n=33)</v>
      </c>
      <c r="T11" s="18">
        <v>60.6</v>
      </c>
      <c r="U11" s="18">
        <v>21.2</v>
      </c>
      <c r="V11" s="18">
        <v>3</v>
      </c>
      <c r="W11" s="18">
        <v>15.2</v>
      </c>
      <c r="X11" s="9"/>
      <c r="Y11" s="9"/>
      <c r="Z11" s="19"/>
      <c r="AA11" s="19"/>
    </row>
    <row r="12" spans="1:27" ht="19.899999999999999" customHeight="1" x14ac:dyDescent="0.15">
      <c r="Z12" s="19"/>
      <c r="AA12" s="19"/>
    </row>
    <row r="13" spans="1:27" ht="19.899999999999999" customHeight="1" x14ac:dyDescent="0.15">
      <c r="Z13" s="19"/>
      <c r="AA13" s="19"/>
    </row>
    <row r="14" spans="1:27" ht="19.899999999999999" customHeight="1" x14ac:dyDescent="0.15">
      <c r="Z14" s="19"/>
      <c r="AA14" s="19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view="pageBreakPreview" zoomScaleNormal="100" zoomScaleSheetLayoutView="100" workbookViewId="0">
      <selection activeCell="X12" sqref="X12"/>
    </sheetView>
  </sheetViews>
  <sheetFormatPr defaultColWidth="8.75" defaultRowHeight="19.899999999999999" customHeight="1" x14ac:dyDescent="0.15"/>
  <cols>
    <col min="1" max="2" width="1.75" style="2" customWidth="1"/>
    <col min="3" max="3" width="25.625" style="2" customWidth="1"/>
    <col min="4" max="13" width="8.625" style="2" customWidth="1"/>
    <col min="14" max="14" width="5.75" style="2" customWidth="1"/>
    <col min="15" max="16" width="1.75" style="2" customWidth="1"/>
    <col min="17" max="17" width="16.1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15">
      <c r="A1" s="10"/>
      <c r="C1" s="1"/>
    </row>
    <row r="2" spans="1:27" ht="19.899999999999999" customHeight="1" x14ac:dyDescent="0.15">
      <c r="Q2" s="2" t="s">
        <v>113</v>
      </c>
    </row>
    <row r="3" spans="1:27" ht="19.899999999999999" customHeight="1" x14ac:dyDescent="0.15">
      <c r="U3" s="9"/>
    </row>
    <row r="4" spans="1:27" ht="19.899999999999999" customHeight="1" x14ac:dyDescent="0.15">
      <c r="Q4" s="11"/>
      <c r="R4" s="12"/>
      <c r="S4" s="13" t="s">
        <v>103</v>
      </c>
      <c r="T4" s="14">
        <v>1</v>
      </c>
      <c r="U4" s="14">
        <v>1</v>
      </c>
      <c r="V4" s="14">
        <v>1</v>
      </c>
      <c r="W4" s="14">
        <v>1</v>
      </c>
    </row>
    <row r="5" spans="1:27" ht="19.899999999999999" customHeight="1" x14ac:dyDescent="0.15">
      <c r="Q5" s="11" t="s">
        <v>9</v>
      </c>
      <c r="R5" s="12" t="s">
        <v>3</v>
      </c>
      <c r="S5" s="11" t="s">
        <v>10</v>
      </c>
      <c r="T5" s="15" t="s">
        <v>5</v>
      </c>
      <c r="U5" s="15" t="s">
        <v>7</v>
      </c>
      <c r="V5" s="15" t="s">
        <v>6</v>
      </c>
      <c r="W5" s="15" t="s">
        <v>8</v>
      </c>
    </row>
    <row r="6" spans="1:27" ht="19.899999999999999" customHeight="1" x14ac:dyDescent="0.15">
      <c r="Q6" s="16" t="s">
        <v>98</v>
      </c>
      <c r="R6" s="16">
        <v>92</v>
      </c>
      <c r="S6" s="17" t="str">
        <f t="shared" ref="S6:S12" si="0">Q6&amp;"(n="&amp;R6&amp;")"</f>
        <v>３年未満(n=92)</v>
      </c>
      <c r="T6" s="18">
        <v>67.400000000000006</v>
      </c>
      <c r="U6" s="18">
        <v>28.3</v>
      </c>
      <c r="V6" s="18">
        <v>4.3</v>
      </c>
      <c r="W6" s="18">
        <v>0</v>
      </c>
      <c r="X6" s="19"/>
      <c r="Y6" s="19"/>
      <c r="Z6" s="19"/>
      <c r="AA6" s="19"/>
    </row>
    <row r="7" spans="1:27" ht="19.899999999999999" customHeight="1" x14ac:dyDescent="0.15">
      <c r="Q7" s="16" t="str">
        <f>"３年以上５年未満"&amp;CHAR(10)&amp;"          "</f>
        <v xml:space="preserve">３年以上５年未満
          </v>
      </c>
      <c r="R7" s="16">
        <v>66</v>
      </c>
      <c r="S7" s="17" t="str">
        <f t="shared" si="0"/>
        <v>３年以上５年未満
          (n=66)</v>
      </c>
      <c r="T7" s="18">
        <v>69.7</v>
      </c>
      <c r="U7" s="18">
        <v>27.3</v>
      </c>
      <c r="V7" s="18">
        <v>3</v>
      </c>
      <c r="W7" s="18">
        <v>0</v>
      </c>
      <c r="X7" s="19"/>
      <c r="Y7" s="19"/>
      <c r="Z7" s="19"/>
      <c r="AA7" s="19"/>
    </row>
    <row r="8" spans="1:27" ht="19.899999999999999" customHeight="1" x14ac:dyDescent="0.15">
      <c r="Q8" s="16" t="str">
        <f>"５年以上10年未満"&amp;CHAR(10)&amp;"          "</f>
        <v xml:space="preserve">５年以上10年未満
          </v>
      </c>
      <c r="R8" s="16">
        <v>122</v>
      </c>
      <c r="S8" s="17" t="str">
        <f t="shared" si="0"/>
        <v>５年以上10年未満
          (n=122)</v>
      </c>
      <c r="T8" s="18">
        <v>77.900000000000006</v>
      </c>
      <c r="U8" s="18">
        <v>17.2</v>
      </c>
      <c r="V8" s="18">
        <v>4.9000000000000004</v>
      </c>
      <c r="W8" s="18">
        <v>0</v>
      </c>
      <c r="X8" s="19"/>
      <c r="Y8" s="19"/>
      <c r="Z8" s="19"/>
      <c r="AA8" s="19"/>
    </row>
    <row r="9" spans="1:27" ht="19.899999999999999" customHeight="1" x14ac:dyDescent="0.15">
      <c r="Q9" s="16" t="str">
        <f>"10年以上20年未満"&amp;CHAR(10)&amp;"            "</f>
        <v xml:space="preserve">10年以上20年未満
            </v>
      </c>
      <c r="R9" s="16">
        <v>271</v>
      </c>
      <c r="S9" s="17" t="str">
        <f t="shared" si="0"/>
        <v>10年以上20年未満
            (n=271)</v>
      </c>
      <c r="T9" s="18">
        <v>74.900000000000006</v>
      </c>
      <c r="U9" s="18">
        <v>21</v>
      </c>
      <c r="V9" s="18">
        <v>3.3</v>
      </c>
      <c r="W9" s="18">
        <v>0.7</v>
      </c>
      <c r="X9" s="19"/>
      <c r="Y9" s="19"/>
      <c r="Z9" s="19"/>
      <c r="AA9" s="19"/>
    </row>
    <row r="10" spans="1:27" ht="19.899999999999999" customHeight="1" x14ac:dyDescent="0.15">
      <c r="Q10" s="16" t="str">
        <f>"20年以上30年未満"&amp;CHAR(10)&amp;"            "</f>
        <v xml:space="preserve">20年以上30年未満
            </v>
      </c>
      <c r="R10" s="16">
        <v>234</v>
      </c>
      <c r="S10" s="17" t="str">
        <f t="shared" si="0"/>
        <v>20年以上30年未満
            (n=234)</v>
      </c>
      <c r="T10" s="18">
        <v>83.3</v>
      </c>
      <c r="U10" s="18">
        <v>15.4</v>
      </c>
      <c r="V10" s="18">
        <v>1.3</v>
      </c>
      <c r="W10" s="18">
        <v>0</v>
      </c>
      <c r="X10" s="19"/>
      <c r="Y10" s="19"/>
      <c r="Z10" s="19"/>
      <c r="AA10" s="19"/>
    </row>
    <row r="11" spans="1:27" ht="19.899999999999999" customHeight="1" x14ac:dyDescent="0.15">
      <c r="Q11" s="16" t="s">
        <v>99</v>
      </c>
      <c r="R11" s="16">
        <v>414</v>
      </c>
      <c r="S11" s="17" t="str">
        <f t="shared" si="0"/>
        <v>30年以上(n=414)</v>
      </c>
      <c r="T11" s="18">
        <v>83.3</v>
      </c>
      <c r="U11" s="18">
        <v>15.7</v>
      </c>
      <c r="V11" s="18">
        <v>0.7</v>
      </c>
      <c r="W11" s="18">
        <v>0.2</v>
      </c>
      <c r="X11" s="19"/>
      <c r="Y11" s="19"/>
      <c r="Z11" s="19"/>
      <c r="AA11" s="19"/>
    </row>
    <row r="12" spans="1:27" ht="19.899999999999999" customHeight="1" x14ac:dyDescent="0.15">
      <c r="Q12" s="16" t="s">
        <v>8</v>
      </c>
      <c r="R12" s="16">
        <v>11</v>
      </c>
      <c r="S12" s="17" t="str">
        <f t="shared" si="0"/>
        <v>（無効回答）(n=11)</v>
      </c>
      <c r="T12" s="18">
        <v>18.2</v>
      </c>
      <c r="U12" s="18">
        <v>0</v>
      </c>
      <c r="V12" s="18">
        <v>0</v>
      </c>
      <c r="W12" s="18">
        <v>81.8</v>
      </c>
      <c r="X12" s="9"/>
      <c r="Y12" s="19"/>
      <c r="Z12" s="19"/>
      <c r="AA12" s="19"/>
    </row>
    <row r="13" spans="1:27" ht="19.899999999999999" customHeight="1" x14ac:dyDescent="0.15">
      <c r="X13" s="19"/>
      <c r="Y13" s="19"/>
      <c r="Z13" s="19"/>
      <c r="AA13" s="19"/>
    </row>
    <row r="14" spans="1:27" ht="19.899999999999999" customHeight="1" x14ac:dyDescent="0.15">
      <c r="X14" s="19"/>
      <c r="Y14" s="19"/>
      <c r="Z14" s="19"/>
      <c r="AA14" s="19"/>
    </row>
    <row r="15" spans="1:27" ht="19.899999999999999" customHeight="1" x14ac:dyDescent="0.15">
      <c r="X15" s="9"/>
      <c r="Y15" s="9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0"/>
  <sheetViews>
    <sheetView view="pageBreakPreview" zoomScaleNormal="100" zoomScaleSheetLayoutView="100" workbookViewId="0"/>
  </sheetViews>
  <sheetFormatPr defaultColWidth="8.75" defaultRowHeight="19.899999999999999" customHeight="1" x14ac:dyDescent="0.15"/>
  <cols>
    <col min="1" max="2" width="1.75" style="2" customWidth="1"/>
    <col min="3" max="10" width="9.75" style="2" customWidth="1"/>
    <col min="11" max="12" width="1.75" style="2" customWidth="1"/>
    <col min="13" max="13" width="11.5" style="2" bestFit="1" customWidth="1"/>
    <col min="14" max="14" width="20.75" style="2" customWidth="1"/>
    <col min="15" max="16384" width="8.75" style="2"/>
  </cols>
  <sheetData>
    <row r="1" spans="3:17" ht="19.899999999999999" customHeight="1" x14ac:dyDescent="0.15">
      <c r="C1" s="1"/>
    </row>
    <row r="3" spans="3:17" ht="19.899999999999999" customHeight="1" x14ac:dyDescent="0.15">
      <c r="M3" s="2" t="s">
        <v>114</v>
      </c>
    </row>
    <row r="4" spans="3:17" ht="19.899999999999999" customHeight="1" x14ac:dyDescent="0.15">
      <c r="M4" s="3" t="s">
        <v>4</v>
      </c>
      <c r="N4" s="20" t="s">
        <v>25</v>
      </c>
      <c r="O4" s="5">
        <v>721</v>
      </c>
      <c r="P4" s="6">
        <v>59.6</v>
      </c>
      <c r="Q4" s="24">
        <f>O4*100/1210</f>
        <v>59.586776859504134</v>
      </c>
    </row>
    <row r="5" spans="3:17" ht="19.899999999999999" customHeight="1" x14ac:dyDescent="0.15">
      <c r="M5" s="3" t="s">
        <v>0</v>
      </c>
      <c r="N5" s="20" t="s">
        <v>26</v>
      </c>
      <c r="O5" s="5">
        <v>349</v>
      </c>
      <c r="P5" s="6">
        <v>28.8</v>
      </c>
      <c r="Q5" s="24">
        <f>O5*100/1210</f>
        <v>28.84297520661157</v>
      </c>
    </row>
    <row r="6" spans="3:17" ht="19.899999999999999" customHeight="1" x14ac:dyDescent="0.15">
      <c r="M6" s="3" t="s">
        <v>1</v>
      </c>
      <c r="N6" s="20" t="s">
        <v>27</v>
      </c>
      <c r="O6" s="5">
        <v>73</v>
      </c>
      <c r="P6" s="6">
        <v>6</v>
      </c>
      <c r="Q6" s="24">
        <f>O6*100/1210</f>
        <v>6.0330578512396693</v>
      </c>
    </row>
    <row r="7" spans="3:17" ht="19.899999999999999" customHeight="1" x14ac:dyDescent="0.15">
      <c r="M7" s="3" t="s">
        <v>2</v>
      </c>
      <c r="N7" s="20" t="s">
        <v>28</v>
      </c>
      <c r="O7" s="5">
        <v>43</v>
      </c>
      <c r="P7" s="6">
        <v>3.6</v>
      </c>
      <c r="Q7" s="24">
        <f>O7*100/1210</f>
        <v>3.553719008264463</v>
      </c>
    </row>
    <row r="8" spans="3:17" ht="19.899999999999999" customHeight="1" x14ac:dyDescent="0.15">
      <c r="M8" s="3" t="s">
        <v>23</v>
      </c>
      <c r="N8" s="4" t="s">
        <v>8</v>
      </c>
      <c r="O8" s="5">
        <v>24</v>
      </c>
      <c r="P8" s="6">
        <v>2</v>
      </c>
      <c r="Q8" s="24">
        <f>O8*100/1210</f>
        <v>1.9834710743801653</v>
      </c>
    </row>
    <row r="9" spans="3:17" ht="19.899999999999999" customHeight="1" x14ac:dyDescent="0.15">
      <c r="M9" s="7"/>
      <c r="N9" s="8" t="s">
        <v>3</v>
      </c>
      <c r="O9" s="5">
        <v>1210</v>
      </c>
      <c r="P9" s="6">
        <v>100</v>
      </c>
    </row>
    <row r="10" spans="3:17" ht="19.899999999999999" customHeight="1" x14ac:dyDescent="0.15">
      <c r="O10" s="23">
        <f>SUM(O4:O8)</f>
        <v>1210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view="pageBreakPreview" zoomScaleNormal="100" zoomScaleSheetLayoutView="100" workbookViewId="0"/>
  </sheetViews>
  <sheetFormatPr defaultColWidth="8.75" defaultRowHeight="19.899999999999999" customHeight="1" x14ac:dyDescent="0.15"/>
  <cols>
    <col min="1" max="2" width="1.75" style="2" customWidth="1"/>
    <col min="3" max="3" width="25.625" style="2" customWidth="1"/>
    <col min="4" max="13" width="8.625" style="2" customWidth="1"/>
    <col min="14" max="14" width="5.75" style="2" customWidth="1"/>
    <col min="15" max="16" width="1.75" style="2" customWidth="1"/>
    <col min="17" max="17" width="16.125" style="2" bestFit="1" customWidth="1"/>
    <col min="18" max="18" width="8.125" style="2" bestFit="1" customWidth="1"/>
    <col min="19" max="19" width="20.75" style="2" customWidth="1"/>
    <col min="20" max="16384" width="8.75" style="2"/>
  </cols>
  <sheetData>
    <row r="1" spans="1:27" ht="19.899999999999999" customHeight="1" x14ac:dyDescent="0.15">
      <c r="A1" s="10"/>
      <c r="C1" s="1"/>
    </row>
    <row r="2" spans="1:27" ht="19.899999999999999" customHeight="1" x14ac:dyDescent="0.15">
      <c r="Q2" s="2" t="s">
        <v>114</v>
      </c>
    </row>
    <row r="4" spans="1:27" ht="19.899999999999999" customHeight="1" x14ac:dyDescent="0.15">
      <c r="Q4" s="11"/>
      <c r="R4" s="12"/>
      <c r="S4" s="13" t="s">
        <v>104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27" ht="19.899999999999999" customHeight="1" x14ac:dyDescent="0.15">
      <c r="Q5" s="11" t="s">
        <v>9</v>
      </c>
      <c r="R5" s="12" t="s">
        <v>96</v>
      </c>
      <c r="S5" s="11" t="s">
        <v>10</v>
      </c>
      <c r="T5" s="15" t="s">
        <v>25</v>
      </c>
      <c r="U5" s="15" t="s">
        <v>26</v>
      </c>
      <c r="V5" s="15" t="s">
        <v>27</v>
      </c>
      <c r="W5" s="15" t="s">
        <v>28</v>
      </c>
      <c r="X5" s="15" t="s">
        <v>97</v>
      </c>
    </row>
    <row r="6" spans="1:27" ht="19.899999999999999" customHeight="1" x14ac:dyDescent="0.15">
      <c r="Q6" s="16" t="s">
        <v>100</v>
      </c>
      <c r="R6" s="22">
        <v>1367</v>
      </c>
      <c r="S6" s="17" t="str">
        <f t="shared" ref="S6:S10" si="0">Q6&amp;"(n="&amp;TEXT(R6,"#,##0")&amp;")"</f>
        <v>R1(n=1,367)</v>
      </c>
      <c r="T6" s="18">
        <v>59.839063643013901</v>
      </c>
      <c r="U6" s="18">
        <v>29.334308705193855</v>
      </c>
      <c r="V6" s="18">
        <v>5.7790782735918071</v>
      </c>
      <c r="W6" s="18">
        <v>3.4381858083394294</v>
      </c>
      <c r="X6" s="18">
        <v>1.6093635698610096</v>
      </c>
      <c r="Y6" s="19"/>
      <c r="Z6" s="19"/>
      <c r="AA6" s="19"/>
    </row>
    <row r="7" spans="1:27" ht="19.899999999999999" customHeight="1" x14ac:dyDescent="0.15">
      <c r="Q7" s="16" t="s">
        <v>101</v>
      </c>
      <c r="R7" s="22">
        <v>1378</v>
      </c>
      <c r="S7" s="17" t="str">
        <f t="shared" si="0"/>
        <v>R2(n=1,378)</v>
      </c>
      <c r="T7" s="18">
        <v>61.53846153846154</v>
      </c>
      <c r="U7" s="18">
        <v>24.310595065312047</v>
      </c>
      <c r="V7" s="18">
        <v>8.0551523947750372</v>
      </c>
      <c r="W7" s="18">
        <v>3.6284470246734397</v>
      </c>
      <c r="X7" s="18">
        <v>2.467343976777939</v>
      </c>
      <c r="Y7" s="19"/>
      <c r="Z7" s="19"/>
      <c r="AA7" s="19"/>
    </row>
    <row r="8" spans="1:27" ht="19.899999999999999" customHeight="1" x14ac:dyDescent="0.15">
      <c r="Q8" s="16" t="s">
        <v>102</v>
      </c>
      <c r="R8" s="22">
        <v>1105</v>
      </c>
      <c r="S8" s="17" t="str">
        <f t="shared" si="0"/>
        <v>R3(n=1,105)</v>
      </c>
      <c r="T8" s="18">
        <v>63</v>
      </c>
      <c r="U8" s="18">
        <v>26.4</v>
      </c>
      <c r="V8" s="18">
        <v>6.1</v>
      </c>
      <c r="W8" s="18">
        <v>3.3</v>
      </c>
      <c r="X8" s="18">
        <v>1.3</v>
      </c>
      <c r="Y8" s="19"/>
      <c r="Z8" s="19"/>
      <c r="AA8" s="19"/>
    </row>
    <row r="9" spans="1:27" ht="19.899999999999999" customHeight="1" x14ac:dyDescent="0.15">
      <c r="Q9" s="16" t="s">
        <v>106</v>
      </c>
      <c r="R9" s="22">
        <v>1193</v>
      </c>
      <c r="S9" s="17" t="str">
        <f t="shared" si="0"/>
        <v>R4(n=1,193)</v>
      </c>
      <c r="T9" s="18">
        <v>62.7</v>
      </c>
      <c r="U9" s="18">
        <v>26.2</v>
      </c>
      <c r="V9" s="18">
        <v>6</v>
      </c>
      <c r="W9" s="18">
        <v>3.4</v>
      </c>
      <c r="X9" s="18">
        <v>1.8</v>
      </c>
      <c r="Y9" s="19"/>
      <c r="Z9" s="19"/>
      <c r="AA9" s="19"/>
    </row>
    <row r="10" spans="1:27" ht="19.899999999999999" customHeight="1" x14ac:dyDescent="0.15">
      <c r="Q10" s="16" t="s">
        <v>108</v>
      </c>
      <c r="R10" s="22">
        <v>1211</v>
      </c>
      <c r="S10" s="17" t="str">
        <f t="shared" si="0"/>
        <v>R5(n=1,211)</v>
      </c>
      <c r="T10" s="18">
        <v>63.3</v>
      </c>
      <c r="U10" s="18">
        <v>24.4</v>
      </c>
      <c r="V10" s="18">
        <v>6.9</v>
      </c>
      <c r="W10" s="18">
        <v>3.6</v>
      </c>
      <c r="X10" s="18">
        <v>1.8</v>
      </c>
      <c r="Y10" s="19"/>
      <c r="Z10" s="19"/>
      <c r="AA10" s="19"/>
    </row>
    <row r="11" spans="1:27" ht="19.899999999999999" customHeight="1" x14ac:dyDescent="0.15">
      <c r="Q11" s="16" t="s">
        <v>169</v>
      </c>
      <c r="R11" s="22">
        <v>1210</v>
      </c>
      <c r="S11" s="17" t="str">
        <f t="shared" ref="S11" si="1">Q11&amp;"(n="&amp;TEXT(R11,"#,##0")&amp;")"</f>
        <v>R6(n=1,210)</v>
      </c>
      <c r="T11" s="18">
        <v>59.6</v>
      </c>
      <c r="U11" s="18">
        <v>28.8</v>
      </c>
      <c r="V11" s="18">
        <v>6</v>
      </c>
      <c r="W11" s="18">
        <v>3.6</v>
      </c>
      <c r="X11" s="18">
        <v>2</v>
      </c>
      <c r="Y11" s="19"/>
      <c r="Z11" s="19"/>
      <c r="AA11" s="19"/>
    </row>
    <row r="12" spans="1:27" ht="19.899999999999999" customHeight="1" x14ac:dyDescent="0.15">
      <c r="Y12" s="19"/>
      <c r="Z12" s="19"/>
      <c r="AA12" s="19"/>
    </row>
    <row r="13" spans="1:27" ht="19.899999999999999" customHeight="1" x14ac:dyDescent="0.15">
      <c r="Y13" s="19"/>
      <c r="Z13" s="19"/>
      <c r="AA13" s="19"/>
    </row>
    <row r="14" spans="1:27" ht="19.899999999999999" customHeight="1" x14ac:dyDescent="0.15">
      <c r="Y14" s="19"/>
      <c r="Z14" s="19"/>
      <c r="AA14" s="19"/>
    </row>
    <row r="15" spans="1:27" ht="19.899999999999999" customHeight="1" x14ac:dyDescent="0.15">
      <c r="Q15" s="1"/>
    </row>
    <row r="16" spans="1:27" ht="19.899999999999999" customHeight="1" x14ac:dyDescent="0.15">
      <c r="Q16" s="1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view="pageBreakPreview" zoomScaleNormal="100" zoomScaleSheetLayoutView="100" workbookViewId="0">
      <selection activeCell="Y15" sqref="Y15"/>
    </sheetView>
  </sheetViews>
  <sheetFormatPr defaultColWidth="8.75" defaultRowHeight="19.899999999999999" customHeight="1" x14ac:dyDescent="0.15"/>
  <cols>
    <col min="1" max="2" width="1.75" style="2" customWidth="1"/>
    <col min="3" max="3" width="25.625" style="2" customWidth="1"/>
    <col min="4" max="13" width="8.625" style="2" customWidth="1"/>
    <col min="14" max="14" width="5.75" style="2" customWidth="1"/>
    <col min="15" max="16" width="1.75" style="2" customWidth="1"/>
    <col min="17" max="17" width="16.1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15">
      <c r="A1" s="10"/>
      <c r="C1" s="1"/>
    </row>
    <row r="2" spans="1:27" ht="19.899999999999999" customHeight="1" x14ac:dyDescent="0.15">
      <c r="Q2" s="2" t="s">
        <v>114</v>
      </c>
    </row>
    <row r="4" spans="1:27" ht="19.899999999999999" customHeight="1" x14ac:dyDescent="0.15">
      <c r="Q4" s="11"/>
      <c r="R4" s="12"/>
      <c r="S4" s="13" t="s">
        <v>104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27" ht="19.899999999999999" customHeight="1" x14ac:dyDescent="0.15">
      <c r="Q5" s="11" t="s">
        <v>9</v>
      </c>
      <c r="R5" s="12" t="s">
        <v>3</v>
      </c>
      <c r="S5" s="11" t="s">
        <v>10</v>
      </c>
      <c r="T5" s="15" t="s">
        <v>25</v>
      </c>
      <c r="U5" s="15" t="s">
        <v>26</v>
      </c>
      <c r="V5" s="15" t="s">
        <v>27</v>
      </c>
      <c r="W5" s="15" t="s">
        <v>28</v>
      </c>
      <c r="X5" s="15" t="s">
        <v>97</v>
      </c>
    </row>
    <row r="6" spans="1:27" ht="19.899999999999999" customHeight="1" x14ac:dyDescent="0.15">
      <c r="Q6" s="16" t="s">
        <v>11</v>
      </c>
      <c r="R6" s="16">
        <v>19</v>
      </c>
      <c r="S6" s="17" t="str">
        <f t="shared" ref="S6:S15" si="0">Q6&amp;"(n="&amp;R6&amp;")"</f>
        <v>16～19歳(n=19)</v>
      </c>
      <c r="T6" s="18">
        <v>57.9</v>
      </c>
      <c r="U6" s="18">
        <v>26.3</v>
      </c>
      <c r="V6" s="18">
        <v>5.3</v>
      </c>
      <c r="W6" s="18">
        <v>10.5</v>
      </c>
      <c r="X6" s="18">
        <v>0</v>
      </c>
      <c r="Y6" s="19"/>
      <c r="Z6" s="19"/>
      <c r="AA6" s="19"/>
    </row>
    <row r="7" spans="1:27" ht="19.899999999999999" customHeight="1" x14ac:dyDescent="0.15">
      <c r="Q7" s="16" t="s">
        <v>12</v>
      </c>
      <c r="R7" s="16">
        <v>61</v>
      </c>
      <c r="S7" s="17" t="str">
        <f t="shared" si="0"/>
        <v>20～29歳(n=61)</v>
      </c>
      <c r="T7" s="18">
        <v>27.9</v>
      </c>
      <c r="U7" s="18">
        <v>54.1</v>
      </c>
      <c r="V7" s="18">
        <v>8.1999999999999993</v>
      </c>
      <c r="W7" s="18">
        <v>9.8000000000000007</v>
      </c>
      <c r="X7" s="18">
        <v>0</v>
      </c>
      <c r="Y7" s="19"/>
      <c r="Z7" s="19"/>
      <c r="AA7" s="19"/>
    </row>
    <row r="8" spans="1:27" ht="19.899999999999999" customHeight="1" x14ac:dyDescent="0.15">
      <c r="Q8" s="16" t="s">
        <v>13</v>
      </c>
      <c r="R8" s="16">
        <v>114</v>
      </c>
      <c r="S8" s="17" t="str">
        <f t="shared" si="0"/>
        <v>30～39歳(n=114)</v>
      </c>
      <c r="T8" s="18">
        <v>48.2</v>
      </c>
      <c r="U8" s="18">
        <v>43.9</v>
      </c>
      <c r="V8" s="18">
        <v>5.3</v>
      </c>
      <c r="W8" s="18">
        <v>2.6</v>
      </c>
      <c r="X8" s="18">
        <v>0</v>
      </c>
      <c r="Y8" s="19"/>
      <c r="Z8" s="19"/>
      <c r="AA8" s="19"/>
    </row>
    <row r="9" spans="1:27" ht="19.899999999999999" customHeight="1" x14ac:dyDescent="0.15">
      <c r="Q9" s="16" t="s">
        <v>14</v>
      </c>
      <c r="R9" s="16">
        <v>197</v>
      </c>
      <c r="S9" s="17" t="str">
        <f t="shared" si="0"/>
        <v>40～49歳(n=197)</v>
      </c>
      <c r="T9" s="18">
        <v>56.9</v>
      </c>
      <c r="U9" s="18">
        <v>32.5</v>
      </c>
      <c r="V9" s="18">
        <v>7.1</v>
      </c>
      <c r="W9" s="18">
        <v>3</v>
      </c>
      <c r="X9" s="18">
        <v>0.5</v>
      </c>
      <c r="Y9" s="19"/>
      <c r="Z9" s="19"/>
      <c r="AA9" s="19"/>
    </row>
    <row r="10" spans="1:27" ht="19.899999999999999" customHeight="1" x14ac:dyDescent="0.15">
      <c r="Q10" s="16" t="s">
        <v>15</v>
      </c>
      <c r="R10" s="16">
        <v>242</v>
      </c>
      <c r="S10" s="17" t="str">
        <f t="shared" si="0"/>
        <v>50～59歳(n=242)</v>
      </c>
      <c r="T10" s="18">
        <v>57</v>
      </c>
      <c r="U10" s="18">
        <v>29.8</v>
      </c>
      <c r="V10" s="18">
        <v>9.9</v>
      </c>
      <c r="W10" s="18">
        <v>2.5</v>
      </c>
      <c r="X10" s="18">
        <v>0.8</v>
      </c>
      <c r="Y10" s="19"/>
      <c r="Z10" s="19"/>
      <c r="AA10" s="19"/>
    </row>
    <row r="11" spans="1:27" ht="19.899999999999999" customHeight="1" x14ac:dyDescent="0.15">
      <c r="Q11" s="16" t="s">
        <v>16</v>
      </c>
      <c r="R11" s="16">
        <v>112</v>
      </c>
      <c r="S11" s="17" t="str">
        <f t="shared" si="0"/>
        <v>60～64歳(n=112)</v>
      </c>
      <c r="T11" s="18">
        <v>55.4</v>
      </c>
      <c r="U11" s="18">
        <v>29.5</v>
      </c>
      <c r="V11" s="18">
        <v>5.4</v>
      </c>
      <c r="W11" s="18">
        <v>8</v>
      </c>
      <c r="X11" s="18">
        <v>1.8</v>
      </c>
      <c r="Y11" s="19"/>
      <c r="Z11" s="19"/>
      <c r="AA11" s="19"/>
    </row>
    <row r="12" spans="1:27" ht="19.899999999999999" customHeight="1" x14ac:dyDescent="0.15">
      <c r="Q12" s="16" t="s">
        <v>17</v>
      </c>
      <c r="R12" s="16">
        <v>95</v>
      </c>
      <c r="S12" s="17" t="str">
        <f t="shared" si="0"/>
        <v>65～69歳(n=95)</v>
      </c>
      <c r="T12" s="18">
        <v>67.400000000000006</v>
      </c>
      <c r="U12" s="18">
        <v>25.3</v>
      </c>
      <c r="V12" s="18">
        <v>4.2</v>
      </c>
      <c r="W12" s="18">
        <v>2.1</v>
      </c>
      <c r="X12" s="18">
        <v>1.1000000000000001</v>
      </c>
      <c r="Y12" s="19"/>
      <c r="Z12" s="19"/>
      <c r="AA12" s="19"/>
    </row>
    <row r="13" spans="1:27" ht="19.899999999999999" customHeight="1" x14ac:dyDescent="0.15">
      <c r="Q13" s="16" t="s">
        <v>18</v>
      </c>
      <c r="R13" s="16">
        <v>184</v>
      </c>
      <c r="S13" s="17" t="str">
        <f t="shared" si="0"/>
        <v>70～74歳(n=184)</v>
      </c>
      <c r="T13" s="18">
        <v>73.900000000000006</v>
      </c>
      <c r="U13" s="18">
        <v>18.5</v>
      </c>
      <c r="V13" s="18">
        <v>2.7</v>
      </c>
      <c r="W13" s="18">
        <v>2.7</v>
      </c>
      <c r="X13" s="18">
        <v>2.2000000000000002</v>
      </c>
      <c r="Y13" s="19"/>
      <c r="Z13" s="19"/>
      <c r="AA13" s="19"/>
    </row>
    <row r="14" spans="1:27" ht="19.899999999999999" customHeight="1" x14ac:dyDescent="0.15">
      <c r="Q14" s="16" t="s">
        <v>19</v>
      </c>
      <c r="R14" s="16">
        <v>169</v>
      </c>
      <c r="S14" s="17" t="str">
        <f t="shared" si="0"/>
        <v>75歳以上(n=169)</v>
      </c>
      <c r="T14" s="18">
        <v>71</v>
      </c>
      <c r="U14" s="18">
        <v>17.2</v>
      </c>
      <c r="V14" s="18">
        <v>4.0999999999999996</v>
      </c>
      <c r="W14" s="18">
        <v>2.4</v>
      </c>
      <c r="X14" s="18">
        <v>5.3</v>
      </c>
      <c r="Y14" s="19"/>
      <c r="Z14" s="19"/>
      <c r="AA14" s="19"/>
    </row>
    <row r="15" spans="1:27" ht="19.899999999999999" customHeight="1" x14ac:dyDescent="0.15">
      <c r="Q15" s="16" t="s">
        <v>8</v>
      </c>
      <c r="R15" s="16">
        <v>17</v>
      </c>
      <c r="S15" s="17" t="str">
        <f t="shared" si="0"/>
        <v>（無効回答）(n=17)</v>
      </c>
      <c r="T15" s="18">
        <v>35.299999999999997</v>
      </c>
      <c r="U15" s="18">
        <v>29.4</v>
      </c>
      <c r="V15" s="18">
        <v>5.9</v>
      </c>
      <c r="W15" s="18">
        <v>0</v>
      </c>
      <c r="X15" s="18">
        <v>29.4</v>
      </c>
      <c r="Y15" s="9"/>
    </row>
    <row r="16" spans="1:27" ht="19.899999999999999" customHeight="1" x14ac:dyDescent="0.15">
      <c r="R16" s="2">
        <f>SUM(R6:R15)</f>
        <v>1210</v>
      </c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view="pageBreakPreview" zoomScaleNormal="100" zoomScaleSheetLayoutView="100" workbookViewId="0">
      <selection activeCell="Y11" sqref="Y11"/>
    </sheetView>
  </sheetViews>
  <sheetFormatPr defaultColWidth="8.75" defaultRowHeight="19.899999999999999" customHeight="1" x14ac:dyDescent="0.15"/>
  <cols>
    <col min="1" max="2" width="1.75" style="2" customWidth="1"/>
    <col min="3" max="3" width="25.625" style="2" customWidth="1"/>
    <col min="4" max="13" width="8.625" style="2" customWidth="1"/>
    <col min="14" max="14" width="5.75" style="2" customWidth="1"/>
    <col min="15" max="16" width="1.75" style="2" customWidth="1"/>
    <col min="17" max="17" width="32.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15">
      <c r="A1" s="10"/>
      <c r="C1" s="1"/>
    </row>
    <row r="2" spans="1:27" ht="19.899999999999999" customHeight="1" x14ac:dyDescent="0.15">
      <c r="Q2" s="2" t="s">
        <v>114</v>
      </c>
    </row>
    <row r="4" spans="1:27" ht="19.899999999999999" customHeight="1" x14ac:dyDescent="0.15">
      <c r="Q4" s="11"/>
      <c r="R4" s="12"/>
      <c r="S4" s="13" t="s">
        <v>104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27" ht="19.899999999999999" customHeight="1" x14ac:dyDescent="0.15">
      <c r="Q5" s="11" t="s">
        <v>9</v>
      </c>
      <c r="R5" s="12" t="s">
        <v>3</v>
      </c>
      <c r="S5" s="11" t="s">
        <v>10</v>
      </c>
      <c r="T5" s="15" t="s">
        <v>25</v>
      </c>
      <c r="U5" s="15" t="s">
        <v>26</v>
      </c>
      <c r="V5" s="15" t="s">
        <v>27</v>
      </c>
      <c r="W5" s="15" t="s">
        <v>28</v>
      </c>
      <c r="X5" s="15" t="s">
        <v>97</v>
      </c>
    </row>
    <row r="6" spans="1:27" ht="19.899999999999999" customHeight="1" x14ac:dyDescent="0.15">
      <c r="Q6" s="16" t="s">
        <v>20</v>
      </c>
      <c r="R6" s="16">
        <v>223</v>
      </c>
      <c r="S6" s="17" t="str">
        <f t="shared" ref="S6:S11" si="0">Q6&amp;"(n="&amp;R6&amp;")"</f>
        <v>西部地域(n=223)</v>
      </c>
      <c r="T6" s="18">
        <v>61.4</v>
      </c>
      <c r="U6" s="18">
        <v>24.7</v>
      </c>
      <c r="V6" s="18">
        <v>7.2</v>
      </c>
      <c r="W6" s="18">
        <v>4</v>
      </c>
      <c r="X6" s="18">
        <v>2.7</v>
      </c>
      <c r="Y6" s="19"/>
      <c r="Z6" s="19"/>
      <c r="AA6" s="19"/>
    </row>
    <row r="7" spans="1:27" ht="19.899999999999999" customHeight="1" x14ac:dyDescent="0.15">
      <c r="Q7" s="16" t="s">
        <v>21</v>
      </c>
      <c r="R7" s="16">
        <v>237</v>
      </c>
      <c r="S7" s="17" t="str">
        <f t="shared" si="0"/>
        <v>北部地域(n=237)</v>
      </c>
      <c r="T7" s="18">
        <v>63.7</v>
      </c>
      <c r="U7" s="18">
        <v>29.5</v>
      </c>
      <c r="V7" s="18">
        <v>2.1</v>
      </c>
      <c r="W7" s="18">
        <v>3.8</v>
      </c>
      <c r="X7" s="18">
        <v>0.8</v>
      </c>
      <c r="Y7" s="19"/>
      <c r="Z7" s="19"/>
      <c r="AA7" s="19"/>
    </row>
    <row r="8" spans="1:27" ht="19.899999999999999" customHeight="1" x14ac:dyDescent="0.15">
      <c r="Q8" s="16" t="str">
        <f>"    南部地域"&amp;CHAR(10)&amp;"（中心市街地）"&amp;CHAR(10)&amp;"   "</f>
        <v xml:space="preserve">    南部地域
（中心市街地）
   </v>
      </c>
      <c r="R8" s="16">
        <v>187</v>
      </c>
      <c r="S8" s="17" t="str">
        <f t="shared" si="0"/>
        <v xml:space="preserve">    南部地域
（中心市街地）
   (n=187)</v>
      </c>
      <c r="T8" s="18">
        <v>59.9</v>
      </c>
      <c r="U8" s="18">
        <v>29.9</v>
      </c>
      <c r="V8" s="18">
        <v>5.3</v>
      </c>
      <c r="W8" s="18">
        <v>3.2</v>
      </c>
      <c r="X8" s="18">
        <v>1.6</v>
      </c>
      <c r="Y8" s="19"/>
      <c r="Z8" s="19"/>
      <c r="AA8" s="19"/>
    </row>
    <row r="9" spans="1:27" ht="19.899999999999999" customHeight="1" x14ac:dyDescent="0.15">
      <c r="Q9" s="16" t="str">
        <f>"          南部地域"&amp;CHAR(10)&amp;"（中心市街地以外）"&amp;CHAR(10)&amp;"         "</f>
        <v xml:space="preserve">          南部地域
（中心市街地以外）
         </v>
      </c>
      <c r="R9" s="16">
        <v>245</v>
      </c>
      <c r="S9" s="17" t="str">
        <f t="shared" si="0"/>
        <v xml:space="preserve">          南部地域
（中心市街地以外）
         (n=245)</v>
      </c>
      <c r="T9" s="18">
        <v>65.7</v>
      </c>
      <c r="U9" s="18">
        <v>24.1</v>
      </c>
      <c r="V9" s="18">
        <v>5.7</v>
      </c>
      <c r="W9" s="18">
        <v>3.3</v>
      </c>
      <c r="X9" s="18">
        <v>1.2</v>
      </c>
      <c r="Y9" s="19"/>
      <c r="Z9" s="19"/>
      <c r="AA9" s="19"/>
    </row>
    <row r="10" spans="1:27" ht="19.899999999999999" customHeight="1" x14ac:dyDescent="0.15">
      <c r="Q10" s="16" t="s">
        <v>22</v>
      </c>
      <c r="R10" s="16">
        <v>285</v>
      </c>
      <c r="S10" s="17" t="str">
        <f t="shared" si="0"/>
        <v>東部地域(n=285)</v>
      </c>
      <c r="T10" s="18">
        <v>50.5</v>
      </c>
      <c r="U10" s="18">
        <v>35.4</v>
      </c>
      <c r="V10" s="18">
        <v>8.8000000000000007</v>
      </c>
      <c r="W10" s="18">
        <v>3.5</v>
      </c>
      <c r="X10" s="18">
        <v>1.8</v>
      </c>
      <c r="Y10" s="19"/>
      <c r="Z10" s="19"/>
      <c r="AA10" s="19"/>
    </row>
    <row r="11" spans="1:27" ht="19.899999999999999" customHeight="1" x14ac:dyDescent="0.15">
      <c r="Q11" s="16" t="s">
        <v>8</v>
      </c>
      <c r="R11" s="16">
        <v>33</v>
      </c>
      <c r="S11" s="17" t="str">
        <f t="shared" si="0"/>
        <v>（無効回答）(n=33)</v>
      </c>
      <c r="T11" s="18">
        <v>48.5</v>
      </c>
      <c r="U11" s="18">
        <v>24.2</v>
      </c>
      <c r="V11" s="18">
        <v>9.1</v>
      </c>
      <c r="W11" s="18">
        <v>3</v>
      </c>
      <c r="X11" s="18">
        <v>15.2</v>
      </c>
      <c r="Y11" s="9"/>
      <c r="Z11" s="19"/>
      <c r="AA11" s="19"/>
    </row>
    <row r="12" spans="1:27" ht="19.899999999999999" customHeight="1" x14ac:dyDescent="0.15">
      <c r="R12" s="2">
        <f>SUM(R6:R11)</f>
        <v>1210</v>
      </c>
      <c r="Z12" s="19"/>
      <c r="AA12" s="19"/>
    </row>
    <row r="13" spans="1:27" ht="19.899999999999999" customHeight="1" x14ac:dyDescent="0.15">
      <c r="Z13" s="19"/>
      <c r="AA13" s="19"/>
    </row>
    <row r="14" spans="1:27" ht="19.899999999999999" customHeight="1" x14ac:dyDescent="0.15">
      <c r="Z14" s="19"/>
      <c r="AA14" s="19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view="pageBreakPreview" zoomScaleNormal="100" zoomScaleSheetLayoutView="100" workbookViewId="0">
      <selection activeCell="A9" sqref="A9"/>
    </sheetView>
  </sheetViews>
  <sheetFormatPr defaultColWidth="8.75" defaultRowHeight="19.899999999999999" customHeight="1" x14ac:dyDescent="0.15"/>
  <cols>
    <col min="1" max="2" width="1.75" style="2" customWidth="1"/>
    <col min="3" max="3" width="25.625" style="2" customWidth="1"/>
    <col min="4" max="13" width="8.625" style="2" customWidth="1"/>
    <col min="14" max="14" width="5.75" style="2" customWidth="1"/>
    <col min="15" max="16" width="1.75" style="2" customWidth="1"/>
    <col min="17" max="17" width="32.25" style="2" bestFit="1" customWidth="1"/>
    <col min="18" max="18" width="7.75" style="2" bestFit="1" customWidth="1"/>
    <col min="19" max="19" width="20.75" style="2" customWidth="1"/>
    <col min="20" max="16384" width="8.75" style="2"/>
  </cols>
  <sheetData>
    <row r="1" spans="1:27" ht="19.899999999999999" customHeight="1" x14ac:dyDescent="0.15">
      <c r="A1" s="10"/>
      <c r="C1" s="1"/>
    </row>
    <row r="2" spans="1:27" ht="19.899999999999999" customHeight="1" x14ac:dyDescent="0.15">
      <c r="Q2" s="2" t="s">
        <v>24</v>
      </c>
    </row>
    <row r="4" spans="1:27" ht="19.899999999999999" customHeight="1" x14ac:dyDescent="0.15">
      <c r="Q4" s="11"/>
      <c r="R4" s="12"/>
      <c r="S4" s="13" t="s">
        <v>104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27" ht="19.899999999999999" customHeight="1" x14ac:dyDescent="0.15">
      <c r="Q5" s="11" t="s">
        <v>9</v>
      </c>
      <c r="R5" s="12" t="s">
        <v>3</v>
      </c>
      <c r="S5" s="11" t="s">
        <v>10</v>
      </c>
      <c r="T5" s="15" t="s">
        <v>25</v>
      </c>
      <c r="U5" s="15" t="s">
        <v>26</v>
      </c>
      <c r="V5" s="15" t="s">
        <v>27</v>
      </c>
      <c r="W5" s="15" t="s">
        <v>28</v>
      </c>
      <c r="X5" s="15" t="s">
        <v>8</v>
      </c>
    </row>
    <row r="6" spans="1:27" ht="19.899999999999999" customHeight="1" x14ac:dyDescent="0.15">
      <c r="Q6" s="16" t="s">
        <v>5</v>
      </c>
      <c r="R6" s="16">
        <v>948</v>
      </c>
      <c r="S6" s="17" t="str">
        <f t="shared" ref="S6:S9" si="0">Q6&amp;"(n="&amp;R6&amp;")"</f>
        <v>感じている(n=948)</v>
      </c>
      <c r="T6" s="18">
        <v>65.7</v>
      </c>
      <c r="U6" s="18">
        <v>28.2</v>
      </c>
      <c r="V6" s="18">
        <v>2.8</v>
      </c>
      <c r="W6" s="18">
        <v>2.4</v>
      </c>
      <c r="X6" s="18">
        <v>0.8</v>
      </c>
      <c r="Y6" s="19"/>
      <c r="Z6" s="19"/>
      <c r="AA6" s="19"/>
    </row>
    <row r="7" spans="1:27" ht="19.899999999999999" customHeight="1" x14ac:dyDescent="0.15">
      <c r="Q7" s="16" t="str">
        <f>"どちらともいえない"&amp;CHAR(10)&amp;"           "</f>
        <v xml:space="preserve">どちらともいえない
           </v>
      </c>
      <c r="R7" s="16">
        <v>223</v>
      </c>
      <c r="S7" s="17" t="str">
        <f t="shared" si="0"/>
        <v>どちらともいえない
           (n=223)</v>
      </c>
      <c r="T7" s="18">
        <v>40.4</v>
      </c>
      <c r="U7" s="18">
        <v>35.9</v>
      </c>
      <c r="V7" s="18">
        <v>14.8</v>
      </c>
      <c r="W7" s="18">
        <v>5.8</v>
      </c>
      <c r="X7" s="18">
        <v>3.1</v>
      </c>
      <c r="Y7" s="19"/>
      <c r="Z7" s="19"/>
      <c r="AA7" s="19"/>
    </row>
    <row r="8" spans="1:27" ht="19.899999999999999" customHeight="1" x14ac:dyDescent="0.15">
      <c r="Q8" s="16" t="s">
        <v>6</v>
      </c>
      <c r="R8" s="16">
        <v>27</v>
      </c>
      <c r="S8" s="17" t="str">
        <f t="shared" si="0"/>
        <v>感じていない(n=27)</v>
      </c>
      <c r="T8" s="18">
        <v>22.2</v>
      </c>
      <c r="U8" s="18">
        <v>7.4</v>
      </c>
      <c r="V8" s="18">
        <v>44.4</v>
      </c>
      <c r="W8" s="18">
        <v>25.9</v>
      </c>
      <c r="X8" s="18">
        <v>0</v>
      </c>
      <c r="Y8" s="19"/>
      <c r="Z8" s="19"/>
      <c r="AA8" s="19"/>
    </row>
    <row r="9" spans="1:27" ht="19.899999999999999" customHeight="1" x14ac:dyDescent="0.15">
      <c r="Q9" s="16" t="s">
        <v>8</v>
      </c>
      <c r="R9" s="16">
        <v>12</v>
      </c>
      <c r="S9" s="17" t="str">
        <f t="shared" si="0"/>
        <v>（無効回答）(n=12)</v>
      </c>
      <c r="T9" s="18">
        <v>16.7</v>
      </c>
      <c r="U9" s="18">
        <v>0</v>
      </c>
      <c r="V9" s="18">
        <v>8.3000000000000007</v>
      </c>
      <c r="W9" s="18">
        <v>0</v>
      </c>
      <c r="X9" s="18">
        <v>75</v>
      </c>
      <c r="Y9" s="9"/>
      <c r="Z9" s="19"/>
      <c r="AA9" s="19"/>
    </row>
    <row r="10" spans="1:27" ht="19.899999999999999" customHeight="1" x14ac:dyDescent="0.15">
      <c r="R10" s="2">
        <f>SUM(R6:R9)</f>
        <v>1210</v>
      </c>
      <c r="Y10" s="19"/>
      <c r="Z10" s="19"/>
      <c r="AA10" s="19"/>
    </row>
    <row r="11" spans="1:27" ht="19.899999999999999" customHeight="1" x14ac:dyDescent="0.15">
      <c r="Z11" s="19"/>
      <c r="AA11" s="19"/>
    </row>
    <row r="12" spans="1:27" ht="19.899999999999999" customHeight="1" x14ac:dyDescent="0.15">
      <c r="Z12" s="19"/>
      <c r="AA12" s="19"/>
    </row>
    <row r="13" spans="1:27" ht="19.899999999999999" customHeight="1" x14ac:dyDescent="0.15">
      <c r="Z13" s="19"/>
      <c r="AA13" s="19"/>
    </row>
    <row r="14" spans="1:27" ht="19.899999999999999" customHeight="1" x14ac:dyDescent="0.15">
      <c r="Z14" s="19"/>
      <c r="AA14" s="19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問11</vt:lpstr>
      <vt:lpstr>問11年齢層</vt:lpstr>
      <vt:lpstr>問11地域</vt:lpstr>
      <vt:lpstr>問11居住年</vt:lpstr>
      <vt:lpstr>問12</vt:lpstr>
      <vt:lpstr>問12経年</vt:lpstr>
      <vt:lpstr>問12年齢層</vt:lpstr>
      <vt:lpstr>問12地域</vt:lpstr>
      <vt:lpstr>問12まちへの愛着</vt:lpstr>
      <vt:lpstr>問12-1</vt:lpstr>
      <vt:lpstr>問12-1年齢層表</vt:lpstr>
      <vt:lpstr>問12-1地域表</vt:lpstr>
      <vt:lpstr>問12-2</vt:lpstr>
      <vt:lpstr>問12-2年齢層表</vt:lpstr>
      <vt:lpstr>問12-2地域表</vt:lpstr>
      <vt:lpstr>問11!Print_Area</vt:lpstr>
      <vt:lpstr>問11居住年!Print_Area</vt:lpstr>
      <vt:lpstr>問11地域!Print_Area</vt:lpstr>
      <vt:lpstr>問11年齢層!Print_Area</vt:lpstr>
      <vt:lpstr>問12!Print_Area</vt:lpstr>
      <vt:lpstr>'問12-1'!Print_Area</vt:lpstr>
      <vt:lpstr>'問12-1地域表'!Print_Area</vt:lpstr>
      <vt:lpstr>'問12-1年齢層表'!Print_Area</vt:lpstr>
      <vt:lpstr>'問12-2'!Print_Area</vt:lpstr>
      <vt:lpstr>'問12-2地域表'!Print_Area</vt:lpstr>
      <vt:lpstr>'問12-2年齢層表'!Print_Area</vt:lpstr>
      <vt:lpstr>問12まちへの愛着!Print_Area</vt:lpstr>
      <vt:lpstr>問12経年!Print_Area</vt:lpstr>
      <vt:lpstr>問12地域!Print_Area</vt:lpstr>
      <vt:lpstr>問12年齢層!Print_Area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2022-04-01T03:04:23Z</cp:lastPrinted>
  <dcterms:created xsi:type="dcterms:W3CDTF">2022-03-31T09:59:17Z</dcterms:created>
  <dcterms:modified xsi:type="dcterms:W3CDTF">2025-05-14T07:50:09Z</dcterms:modified>
</cp:coreProperties>
</file>