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620" windowHeight="9510"/>
  </bookViews>
  <sheets>
    <sheet name="別表３(届出)" sheetId="1" r:id="rId1"/>
    <sheet name="別表３(変更)" sheetId="2" r:id="rId2"/>
  </sheets>
  <definedNames>
    <definedName name="_xlnm.Print_Area" localSheetId="0">'別表３(届出)'!$A$1:$N$66</definedName>
    <definedName name="_xlnm.Print_Area" localSheetId="1">'別表３(変更)'!$A$1:$P$66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" i="2" l="1"/>
  <c r="Q62" i="2" s="1"/>
  <c r="R61" i="2"/>
  <c r="Q61" i="2" s="1"/>
  <c r="R60" i="2"/>
  <c r="Q60" i="2"/>
  <c r="R59" i="2"/>
  <c r="Q59" i="2" s="1"/>
  <c r="R58" i="2"/>
  <c r="Q58" i="2" s="1"/>
  <c r="R57" i="2"/>
  <c r="Q57" i="2"/>
  <c r="R55" i="2"/>
  <c r="Q55" i="2" s="1"/>
  <c r="Q54" i="2"/>
  <c r="S53" i="2"/>
  <c r="R53" i="2"/>
  <c r="Q53" i="2"/>
  <c r="R52" i="2"/>
  <c r="Q52" i="2" s="1"/>
  <c r="R51" i="2"/>
  <c r="Q51" i="2" s="1"/>
  <c r="R50" i="2"/>
  <c r="Q50" i="2"/>
  <c r="R49" i="2"/>
  <c r="Q49" i="2" s="1"/>
  <c r="S48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Q37" i="2"/>
  <c r="Q36" i="2"/>
  <c r="R35" i="2"/>
  <c r="Q35" i="2"/>
  <c r="S34" i="2"/>
  <c r="R34" i="2"/>
  <c r="Q34" i="2"/>
  <c r="R33" i="2"/>
  <c r="Q33" i="2" s="1"/>
  <c r="R32" i="2"/>
  <c r="Q32" i="2"/>
  <c r="R31" i="2"/>
  <c r="Q31" i="2"/>
  <c r="Q30" i="2"/>
  <c r="S29" i="2"/>
  <c r="R29" i="2"/>
  <c r="Q29" i="2"/>
  <c r="R28" i="2"/>
  <c r="Q28" i="2" s="1"/>
  <c r="R27" i="2"/>
  <c r="Q27" i="2" s="1"/>
  <c r="R26" i="2"/>
  <c r="Q26" i="2"/>
  <c r="Q25" i="2"/>
  <c r="R24" i="2"/>
  <c r="Q24" i="2"/>
  <c r="R23" i="2"/>
  <c r="Q23" i="2"/>
  <c r="S22" i="2"/>
  <c r="R22" i="2"/>
  <c r="Q22" i="2"/>
  <c r="Q20" i="2"/>
  <c r="R19" i="2"/>
  <c r="Q19" i="2"/>
  <c r="Q18" i="2"/>
  <c r="Q17" i="2"/>
  <c r="Q16" i="2"/>
  <c r="S15" i="2"/>
  <c r="R15" i="2"/>
  <c r="Q15" i="2"/>
  <c r="R14" i="2"/>
  <c r="Q14" i="2"/>
  <c r="R13" i="2"/>
  <c r="Q13" i="2"/>
  <c r="Q12" i="2"/>
  <c r="R11" i="2"/>
  <c r="Q11" i="2"/>
  <c r="Q10" i="2"/>
  <c r="R9" i="2"/>
  <c r="Q9" i="2"/>
  <c r="R8" i="2"/>
  <c r="Q8" i="2"/>
  <c r="R7" i="2"/>
  <c r="Q7" i="2"/>
  <c r="R6" i="2"/>
  <c r="Q6" i="2"/>
  <c r="Q5" i="2"/>
  <c r="S4" i="2"/>
  <c r="R4" i="2"/>
  <c r="Q4" i="2"/>
  <c r="R3" i="2"/>
  <c r="R65" i="2" s="1"/>
  <c r="Q3" i="2"/>
  <c r="P62" i="1"/>
  <c r="O62" i="1"/>
  <c r="P61" i="1"/>
  <c r="O61" i="1"/>
  <c r="P60" i="1"/>
  <c r="O60" i="1" s="1"/>
  <c r="P59" i="1"/>
  <c r="O59" i="1"/>
  <c r="P58" i="1"/>
  <c r="O58" i="1"/>
  <c r="P57" i="1"/>
  <c r="O57" i="1" s="1"/>
  <c r="P55" i="1"/>
  <c r="O55" i="1"/>
  <c r="O54" i="1"/>
  <c r="Q53" i="1"/>
  <c r="P53" i="1"/>
  <c r="O53" i="1" s="1"/>
  <c r="P52" i="1"/>
  <c r="O52" i="1"/>
  <c r="P51" i="1"/>
  <c r="O51" i="1"/>
  <c r="P50" i="1"/>
  <c r="O50" i="1" s="1"/>
  <c r="P49" i="1"/>
  <c r="O49" i="1"/>
  <c r="Q48" i="1"/>
  <c r="P48" i="1"/>
  <c r="O48" i="1"/>
  <c r="P47" i="1"/>
  <c r="O47" i="1" s="1"/>
  <c r="P46" i="1"/>
  <c r="O46" i="1" s="1"/>
  <c r="P45" i="1"/>
  <c r="O45" i="1"/>
  <c r="P44" i="1"/>
  <c r="O44" i="1" s="1"/>
  <c r="P43" i="1"/>
  <c r="O43" i="1" s="1"/>
  <c r="P42" i="1"/>
  <c r="O42" i="1"/>
  <c r="P41" i="1"/>
  <c r="O41" i="1" s="1"/>
  <c r="P40" i="1"/>
  <c r="O40" i="1" s="1"/>
  <c r="P39" i="1"/>
  <c r="O39" i="1"/>
  <c r="P38" i="1"/>
  <c r="O38" i="1" s="1"/>
  <c r="O37" i="1"/>
  <c r="O36" i="1"/>
  <c r="P35" i="1"/>
  <c r="O35" i="1"/>
  <c r="Q34" i="1"/>
  <c r="P34" i="1"/>
  <c r="O34" i="1"/>
  <c r="P33" i="1"/>
  <c r="O33" i="1"/>
  <c r="P32" i="1"/>
  <c r="O32" i="1" s="1"/>
  <c r="P31" i="1"/>
  <c r="O31" i="1"/>
  <c r="O30" i="1"/>
  <c r="Q29" i="1"/>
  <c r="P29" i="1"/>
  <c r="O29" i="1" s="1"/>
  <c r="P28" i="1"/>
  <c r="O28" i="1" s="1"/>
  <c r="P27" i="1"/>
  <c r="O27" i="1" s="1"/>
  <c r="P26" i="1"/>
  <c r="O26" i="1" s="1"/>
  <c r="O25" i="1"/>
  <c r="P24" i="1"/>
  <c r="O24" i="1" s="1"/>
  <c r="P23" i="1"/>
  <c r="O23" i="1"/>
  <c r="Q22" i="1"/>
  <c r="P22" i="1"/>
  <c r="O22" i="1"/>
  <c r="O20" i="1"/>
  <c r="P19" i="1"/>
  <c r="O19" i="1"/>
  <c r="O18" i="1"/>
  <c r="O17" i="1"/>
  <c r="O16" i="1"/>
  <c r="Q15" i="1"/>
  <c r="P15" i="1"/>
  <c r="O15" i="1" s="1"/>
  <c r="P14" i="1"/>
  <c r="O14" i="1" s="1"/>
  <c r="P13" i="1"/>
  <c r="O13" i="1" s="1"/>
  <c r="Q11" i="1"/>
  <c r="P11" i="1"/>
  <c r="O11" i="1" s="1"/>
  <c r="O10" i="1"/>
  <c r="P9" i="1"/>
  <c r="O9" i="1" s="1"/>
  <c r="P8" i="1"/>
  <c r="O8" i="1"/>
  <c r="P7" i="1"/>
  <c r="O7" i="1" s="1"/>
  <c r="P6" i="1"/>
  <c r="O6" i="1" s="1"/>
  <c r="O5" i="1"/>
  <c r="Q4" i="1"/>
  <c r="P4" i="1"/>
  <c r="P65" i="1" l="1"/>
  <c r="O4" i="1"/>
</calcChain>
</file>

<file path=xl/comments1.xml><?xml version="1.0" encoding="utf-8"?>
<comments xmlns="http://schemas.openxmlformats.org/spreadsheetml/2006/main">
  <authors>
    <author>作成者</author>
  </authors>
  <commentList>
    <comment ref="E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※構造が複数ある場合は、複数選択してください。</t>
        </r>
      </text>
    </comment>
    <comment ref="E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※種類が複数あれば、複数選択してください。</t>
        </r>
      </text>
    </commen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※種類が複数あれば、複数選択してください。</t>
        </r>
      </text>
    </comment>
    <comment ref="E13" authorId="0" shapeId="0">
      <text>
        <r>
          <rPr>
            <sz val="9"/>
            <color indexed="81"/>
            <rFont val="MS P ゴシック"/>
            <family val="3"/>
            <charset val="128"/>
          </rPr>
          <t>※施設が複数あれば、複数選択してください。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G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※構造が複数ある場合は、複数選択してください。</t>
        </r>
      </text>
    </comment>
    <comment ref="G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※種類が複数あれば、複数選択してください。</t>
        </r>
      </text>
    </comment>
    <comment ref="G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※種類が複数あれば、複数選択してください。</t>
        </r>
      </text>
    </comment>
    <comment ref="G13" authorId="0" shapeId="0">
      <text>
        <r>
          <rPr>
            <sz val="9"/>
            <color indexed="81"/>
            <rFont val="MS P ゴシック"/>
            <family val="3"/>
            <charset val="128"/>
          </rPr>
          <t>※施設が複数あれば、複数選択してください。</t>
        </r>
      </text>
    </comment>
  </commentList>
</comments>
</file>

<file path=xl/sharedStrings.xml><?xml version="1.0" encoding="utf-8"?>
<sst xmlns="http://schemas.openxmlformats.org/spreadsheetml/2006/main" count="253" uniqueCount="108">
  <si>
    <t>別表３</t>
    <rPh sb="0" eb="1">
      <t>ベツ</t>
    </rPh>
    <rPh sb="1" eb="2">
      <t>ヒョウ</t>
    </rPh>
    <phoneticPr fontId="4"/>
  </si>
  <si>
    <t>（Ａ４）</t>
    <phoneticPr fontId="4"/>
  </si>
  <si>
    <t>建築物以外のものに係る解体工事又は新築工事等（土木工事等）</t>
    <rPh sb="0" eb="3">
      <t>ケンチクブツ</t>
    </rPh>
    <rPh sb="3" eb="5">
      <t>イガイ</t>
    </rPh>
    <rPh sb="9" eb="10">
      <t>カカ</t>
    </rPh>
    <rPh sb="11" eb="13">
      <t>カイタイ</t>
    </rPh>
    <rPh sb="13" eb="15">
      <t>コウジ</t>
    </rPh>
    <rPh sb="15" eb="16">
      <t>マタ</t>
    </rPh>
    <rPh sb="17" eb="19">
      <t>シンチク</t>
    </rPh>
    <rPh sb="19" eb="21">
      <t>コウジ</t>
    </rPh>
    <rPh sb="21" eb="22">
      <t>トウ</t>
    </rPh>
    <rPh sb="23" eb="25">
      <t>ドボク</t>
    </rPh>
    <rPh sb="25" eb="27">
      <t>コウジ</t>
    </rPh>
    <rPh sb="27" eb="28">
      <t>トウ</t>
    </rPh>
    <phoneticPr fontId="4"/>
  </si>
  <si>
    <t>分別解体等の計画等</t>
    <rPh sb="0" eb="2">
      <t>ブンベツ</t>
    </rPh>
    <rPh sb="2" eb="5">
      <t>カイタイトウ</t>
    </rPh>
    <rPh sb="6" eb="8">
      <t>ケイカク</t>
    </rPh>
    <rPh sb="8" eb="9">
      <t>トウ</t>
    </rPh>
    <phoneticPr fontId="4"/>
  </si>
  <si>
    <t>入力漏れチェック欄</t>
    <rPh sb="0" eb="2">
      <t>ニュウリョク</t>
    </rPh>
    <rPh sb="2" eb="3">
      <t>モ</t>
    </rPh>
    <rPh sb="8" eb="9">
      <t>ラン</t>
    </rPh>
    <phoneticPr fontId="4"/>
  </si>
  <si>
    <t>工作物の構造
（解体工事のみ）</t>
    <rPh sb="0" eb="3">
      <t>コウサクブツ</t>
    </rPh>
    <rPh sb="4" eb="6">
      <t>コウゾウ</t>
    </rPh>
    <rPh sb="8" eb="10">
      <t>カイタイ</t>
    </rPh>
    <rPh sb="10" eb="12">
      <t>コウジ</t>
    </rPh>
    <phoneticPr fontId="4"/>
  </si>
  <si>
    <t>　 鉄筋コンクリート造　　 その他 （</t>
    <rPh sb="2" eb="4">
      <t>テッキン</t>
    </rPh>
    <rPh sb="10" eb="11">
      <t>ゾウ</t>
    </rPh>
    <rPh sb="16" eb="17">
      <t>タ</t>
    </rPh>
    <phoneticPr fontId="4"/>
  </si>
  <si>
    <t>）</t>
    <phoneticPr fontId="3"/>
  </si>
  <si>
    <t>工事の種類</t>
    <phoneticPr fontId="3"/>
  </si>
  <si>
    <t>　 新築工事　　 維持・修繕工事　　 解体工事</t>
  </si>
  <si>
    <t>　 電気　　 水道　　 ガス　　 下水道　　 鉄道　　 電話</t>
  </si>
  <si>
    <t>　 その他（</t>
  </si>
  <si>
    <t>)</t>
    <phoneticPr fontId="3"/>
  </si>
  <si>
    <t>使用する特定建設資材の種類
(新築･維持･修繕工事のみ）</t>
    <phoneticPr fontId="3"/>
  </si>
  <si>
    <t>　 コンクリート　　 コンクリート及び鉄から成る建設資材</t>
  </si>
  <si>
    <t>　 アスファルト・コンクリート　　 木材</t>
  </si>
  <si>
    <t>工作物に関する調査の結果</t>
    <phoneticPr fontId="4"/>
  </si>
  <si>
    <t>工作物の状況</t>
    <rPh sb="0" eb="3">
      <t>コウサクブツ</t>
    </rPh>
    <rPh sb="4" eb="6">
      <t>ジョウキョウ</t>
    </rPh>
    <phoneticPr fontId="4"/>
  </si>
  <si>
    <r>
      <t>築年数</t>
    </r>
    <r>
      <rPr>
        <sz val="11"/>
        <rFont val="ＪＳ明朝"/>
        <family val="1"/>
        <charset val="128"/>
      </rPr>
      <t xml:space="preserve">
</t>
    </r>
    <rPh sb="0" eb="3">
      <t>チクネンスウ</t>
    </rPh>
    <phoneticPr fontId="4"/>
  </si>
  <si>
    <t>年</t>
    <rPh sb="0" eb="1">
      <t>ネン</t>
    </rPh>
    <phoneticPr fontId="4"/>
  </si>
  <si>
    <t>その他（</t>
    <phoneticPr fontId="4"/>
  </si>
  <si>
    <t>）</t>
    <phoneticPr fontId="4"/>
  </si>
  <si>
    <t>周辺状況</t>
    <rPh sb="0" eb="2">
      <t>シュウヘン</t>
    </rPh>
    <rPh sb="2" eb="4">
      <t>ジョウキョウ</t>
    </rPh>
    <phoneticPr fontId="4"/>
  </si>
  <si>
    <t>周辺にある施設　　 住宅　　 商業施設　　 学校　
　　　　　　　　</t>
    <rPh sb="0" eb="2">
      <t>シュウヘン</t>
    </rPh>
    <rPh sb="5" eb="7">
      <t>シセツ</t>
    </rPh>
    <rPh sb="10" eb="12">
      <t>ジュウタク</t>
    </rPh>
    <rPh sb="15" eb="17">
      <t>ショウギョウ</t>
    </rPh>
    <rPh sb="17" eb="19">
      <t>シセツ</t>
    </rPh>
    <rPh sb="22" eb="24">
      <t>ガッコウ</t>
    </rPh>
    <phoneticPr fontId="4"/>
  </si>
  <si>
    <t>ｍ</t>
    <phoneticPr fontId="4"/>
  </si>
  <si>
    <t>工作物に関する調査の結果及び工事着手前に実施する措置の内容</t>
    <phoneticPr fontId="4"/>
  </si>
  <si>
    <t>工作物に関する調査の結果</t>
    <rPh sb="0" eb="3">
      <t>コウサクブツ</t>
    </rPh>
    <rPh sb="4" eb="5">
      <t>カン</t>
    </rPh>
    <rPh sb="7" eb="9">
      <t>チョウサ</t>
    </rPh>
    <rPh sb="10" eb="12">
      <t>ケッカ</t>
    </rPh>
    <phoneticPr fontId="4"/>
  </si>
  <si>
    <t>工事着手前に実施する措置の内容</t>
    <rPh sb="0" eb="2">
      <t>コウジ</t>
    </rPh>
    <rPh sb="2" eb="4">
      <t>チャクシュ</t>
    </rPh>
    <rPh sb="4" eb="5">
      <t>マエ</t>
    </rPh>
    <rPh sb="6" eb="8">
      <t>ジッシ</t>
    </rPh>
    <rPh sb="10" eb="12">
      <t>ソチ</t>
    </rPh>
    <rPh sb="13" eb="15">
      <t>ナイヨウ</t>
    </rPh>
    <phoneticPr fontId="4"/>
  </si>
  <si>
    <t>作業場所</t>
    <rPh sb="0" eb="2">
      <t>サギョウ</t>
    </rPh>
    <rPh sb="2" eb="4">
      <t>バショ</t>
    </rPh>
    <phoneticPr fontId="4"/>
  </si>
  <si>
    <t xml:space="preserve">作業場所　　 十分　　 不十分
</t>
    <rPh sb="0" eb="2">
      <t>サギョウ</t>
    </rPh>
    <rPh sb="2" eb="4">
      <t>バショ</t>
    </rPh>
    <rPh sb="7" eb="9">
      <t>ジュウブン</t>
    </rPh>
    <rPh sb="12" eb="15">
      <t>フジュウブン</t>
    </rPh>
    <phoneticPr fontId="4"/>
  </si>
  <si>
    <t>搬出経路</t>
    <rPh sb="0" eb="2">
      <t>ハンシュツ</t>
    </rPh>
    <rPh sb="2" eb="4">
      <t>ケイロ</t>
    </rPh>
    <phoneticPr fontId="4"/>
  </si>
  <si>
    <t xml:space="preserve">障害物
</t>
    <rPh sb="0" eb="3">
      <t>ショウガイブツ</t>
    </rPh>
    <phoneticPr fontId="4"/>
  </si>
  <si>
    <t>有（</t>
    <rPh sb="0" eb="1">
      <t>アリ</t>
    </rPh>
    <phoneticPr fontId="4"/>
  </si>
  <si>
    <t>無</t>
    <rPh sb="0" eb="1">
      <t>ナ</t>
    </rPh>
    <phoneticPr fontId="4"/>
  </si>
  <si>
    <r>
      <rPr>
        <sz val="10"/>
        <rFont val="ＪＳ明朝"/>
        <family val="1"/>
        <charset val="128"/>
      </rPr>
      <t>特定建設資材への付着物</t>
    </r>
    <r>
      <rPr>
        <sz val="9"/>
        <rFont val="ＪＳ明朝"/>
        <family val="1"/>
        <charset val="128"/>
      </rPr>
      <t>（解体・維持・修繕工事のみ）</t>
    </r>
    <rPh sb="0" eb="2">
      <t>トクテイ</t>
    </rPh>
    <rPh sb="2" eb="4">
      <t>ケンセツ</t>
    </rPh>
    <rPh sb="4" eb="6">
      <t>シザイ</t>
    </rPh>
    <rPh sb="8" eb="11">
      <t>フチャクブツ</t>
    </rPh>
    <phoneticPr fontId="4"/>
  </si>
  <si>
    <t>石綿</t>
    <rPh sb="0" eb="2">
      <t>イシワタ</t>
    </rPh>
    <phoneticPr fontId="4"/>
  </si>
  <si>
    <t xml:space="preserve">　 有
</t>
    <rPh sb="2" eb="3">
      <t>ア</t>
    </rPh>
    <phoneticPr fontId="4"/>
  </si>
  <si>
    <t>その他</t>
    <rPh sb="2" eb="3">
      <t>タ</t>
    </rPh>
    <phoneticPr fontId="4"/>
  </si>
  <si>
    <t xml:space="preserve">　 有　 （
</t>
    <rPh sb="2" eb="3">
      <t>ア</t>
    </rPh>
    <phoneticPr fontId="4"/>
  </si>
  <si>
    <t>　 無</t>
    <phoneticPr fontId="4"/>
  </si>
  <si>
    <r>
      <t xml:space="preserve">その他
</t>
    </r>
    <r>
      <rPr>
        <sz val="9"/>
        <rFont val="ＪＳ明朝"/>
        <family val="1"/>
        <charset val="128"/>
      </rPr>
      <t>（特定建設資材に付着していない有害物質）</t>
    </r>
    <rPh sb="2" eb="3">
      <t>タ</t>
    </rPh>
    <rPh sb="19" eb="21">
      <t>ユウガイ</t>
    </rPh>
    <rPh sb="21" eb="23">
      <t>ブッシツ</t>
    </rPh>
    <phoneticPr fontId="4"/>
  </si>
  <si>
    <t>）</t>
    <phoneticPr fontId="4"/>
  </si>
  <si>
    <t>工程ごとの作業内容及び解体方法</t>
    <rPh sb="0" eb="2">
      <t>コウテイ</t>
    </rPh>
    <rPh sb="5" eb="7">
      <t>サギョウ</t>
    </rPh>
    <rPh sb="7" eb="9">
      <t>ナイヨウ</t>
    </rPh>
    <rPh sb="9" eb="10">
      <t>オヨ</t>
    </rPh>
    <rPh sb="11" eb="13">
      <t>カイタイ</t>
    </rPh>
    <rPh sb="13" eb="15">
      <t>ホウホウ</t>
    </rPh>
    <phoneticPr fontId="4"/>
  </si>
  <si>
    <t>工程</t>
    <rPh sb="0" eb="2">
      <t>コウテイ</t>
    </rPh>
    <phoneticPr fontId="4"/>
  </si>
  <si>
    <t>作業内容</t>
    <rPh sb="0" eb="2">
      <t>サギョウ</t>
    </rPh>
    <rPh sb="2" eb="4">
      <t>ナイヨウ</t>
    </rPh>
    <phoneticPr fontId="4"/>
  </si>
  <si>
    <t>分別解体等の方法
（解体工事のみ）</t>
    <rPh sb="0" eb="2">
      <t>ブンベツ</t>
    </rPh>
    <rPh sb="2" eb="4">
      <t>カイタイ</t>
    </rPh>
    <rPh sb="4" eb="5">
      <t>トウ</t>
    </rPh>
    <rPh sb="6" eb="8">
      <t>ホウホウ</t>
    </rPh>
    <rPh sb="10" eb="12">
      <t>カイタイ</t>
    </rPh>
    <rPh sb="12" eb="14">
      <t>コウジ</t>
    </rPh>
    <phoneticPr fontId="4"/>
  </si>
  <si>
    <t>①仮設</t>
    <rPh sb="1" eb="3">
      <t>カセツ</t>
    </rPh>
    <phoneticPr fontId="4"/>
  </si>
  <si>
    <t>仮設工事　　 有　　 無</t>
  </si>
  <si>
    <t>　 　手作業</t>
    <rPh sb="3" eb="6">
      <t>テサギョウ</t>
    </rPh>
    <phoneticPr fontId="4"/>
  </si>
  <si>
    <t>　 　手作業・機械作業の併用</t>
    <rPh sb="3" eb="4">
      <t>テ</t>
    </rPh>
    <rPh sb="4" eb="6">
      <t>サギョウ</t>
    </rPh>
    <rPh sb="7" eb="9">
      <t>キカイ</t>
    </rPh>
    <rPh sb="9" eb="11">
      <t>サギョウ</t>
    </rPh>
    <rPh sb="12" eb="14">
      <t>ヘイヨウ</t>
    </rPh>
    <phoneticPr fontId="4"/>
  </si>
  <si>
    <t>②土工</t>
    <rPh sb="1" eb="3">
      <t>ドコウ</t>
    </rPh>
    <phoneticPr fontId="4"/>
  </si>
  <si>
    <t>土工事　　 有　　 無</t>
  </si>
  <si>
    <t>③基礎</t>
    <rPh sb="1" eb="3">
      <t>キソ</t>
    </rPh>
    <phoneticPr fontId="4"/>
  </si>
  <si>
    <t>基礎工事　　 有　　 無</t>
  </si>
  <si>
    <t>④本体構造</t>
    <rPh sb="1" eb="3">
      <t>ホンタイ</t>
    </rPh>
    <rPh sb="3" eb="5">
      <t>コウゾウ</t>
    </rPh>
    <phoneticPr fontId="4"/>
  </si>
  <si>
    <t>本体構造の工事　　 有　　 無</t>
  </si>
  <si>
    <t>⑤本体付属品</t>
    <rPh sb="1" eb="3">
      <t>ホンタイ</t>
    </rPh>
    <rPh sb="3" eb="6">
      <t>フゾクヒン</t>
    </rPh>
    <phoneticPr fontId="4"/>
  </si>
  <si>
    <t>本体付属品の工事　　 有　　 無</t>
  </si>
  <si>
    <t>⑥その他
（　　　　　）</t>
    <rPh sb="3" eb="4">
      <t>タ</t>
    </rPh>
    <phoneticPr fontId="4"/>
  </si>
  <si>
    <t>その他の工事　　 有　　 無</t>
  </si>
  <si>
    <t>工事の工程の順序
（解体工事のみ）</t>
    <rPh sb="0" eb="2">
      <t>コウジ</t>
    </rPh>
    <rPh sb="3" eb="5">
      <t>コウテイ</t>
    </rPh>
    <rPh sb="6" eb="8">
      <t>ジュンジョ</t>
    </rPh>
    <rPh sb="10" eb="12">
      <t>カイタイ</t>
    </rPh>
    <rPh sb="12" eb="14">
      <t>コウジ</t>
    </rPh>
    <phoneticPr fontId="4"/>
  </si>
  <si>
    <t>　 上の工程における①→②→③→④の順序</t>
    <rPh sb="2" eb="3">
      <t>ウエ</t>
    </rPh>
    <rPh sb="4" eb="6">
      <t>コウテイ</t>
    </rPh>
    <rPh sb="18" eb="20">
      <t>ジュンジョ</t>
    </rPh>
    <phoneticPr fontId="4"/>
  </si>
  <si>
    <t>　 その他　（</t>
    <rPh sb="4" eb="5">
      <t>タ</t>
    </rPh>
    <phoneticPr fontId="4"/>
  </si>
  <si>
    <t>その他の場合の理由 （</t>
    <rPh sb="2" eb="3">
      <t>タ</t>
    </rPh>
    <rPh sb="4" eb="6">
      <t>バアイ</t>
    </rPh>
    <rPh sb="7" eb="9">
      <t>リユウ</t>
    </rPh>
    <phoneticPr fontId="4"/>
  </si>
  <si>
    <t>工作物に用いられた建設資材の量
の見込み（解体工事のみ）</t>
    <rPh sb="0" eb="3">
      <t>コウサクブツ</t>
    </rPh>
    <rPh sb="4" eb="5">
      <t>モチ</t>
    </rPh>
    <rPh sb="9" eb="11">
      <t>ケンセツ</t>
    </rPh>
    <rPh sb="11" eb="13">
      <t>シザイ</t>
    </rPh>
    <rPh sb="14" eb="15">
      <t>リョウ</t>
    </rPh>
    <rPh sb="17" eb="19">
      <t>ミコ</t>
    </rPh>
    <rPh sb="21" eb="23">
      <t>カイタイ</t>
    </rPh>
    <rPh sb="23" eb="25">
      <t>コウジ</t>
    </rPh>
    <phoneticPr fontId="4"/>
  </si>
  <si>
    <t>トン</t>
    <phoneticPr fontId="4"/>
  </si>
  <si>
    <t>廃棄物発生見込量</t>
    <rPh sb="0" eb="3">
      <t>ハイキブツ</t>
    </rPh>
    <rPh sb="3" eb="5">
      <t>ハッセイ</t>
    </rPh>
    <rPh sb="5" eb="7">
      <t>ミコ</t>
    </rPh>
    <rPh sb="7" eb="8">
      <t>リョウ</t>
    </rPh>
    <phoneticPr fontId="4"/>
  </si>
  <si>
    <t>特定建設資材廃棄物の種類ごとの量の見込み（全工事）並びに特定建設資材が使用される工作物の部分（新築・維持・修繕工事のみ）及び特定建設資材廃棄物の発生が見込まれる工作物の部分（維持・修繕・解体工事のみ）</t>
    <rPh sb="0" eb="2">
      <t>トクテイ</t>
    </rPh>
    <rPh sb="2" eb="4">
      <t>ケンセツ</t>
    </rPh>
    <rPh sb="4" eb="6">
      <t>シザイ</t>
    </rPh>
    <rPh sb="6" eb="9">
      <t>ハイキブツ</t>
    </rPh>
    <rPh sb="10" eb="12">
      <t>シュルイ</t>
    </rPh>
    <rPh sb="15" eb="16">
      <t>リョウ</t>
    </rPh>
    <rPh sb="17" eb="19">
      <t>ミコ</t>
    </rPh>
    <rPh sb="21" eb="22">
      <t>ゼン</t>
    </rPh>
    <rPh sb="22" eb="24">
      <t>コウジ</t>
    </rPh>
    <rPh sb="25" eb="26">
      <t>ナラ</t>
    </rPh>
    <rPh sb="28" eb="30">
      <t>トクテイ</t>
    </rPh>
    <rPh sb="30" eb="32">
      <t>ケンセツ</t>
    </rPh>
    <rPh sb="32" eb="34">
      <t>シザイ</t>
    </rPh>
    <rPh sb="35" eb="37">
      <t>シヨウ</t>
    </rPh>
    <rPh sb="40" eb="43">
      <t>コウサクブツ</t>
    </rPh>
    <rPh sb="44" eb="46">
      <t>ブブン</t>
    </rPh>
    <rPh sb="47" eb="49">
      <t>シンチク</t>
    </rPh>
    <rPh sb="50" eb="52">
      <t>イジ</t>
    </rPh>
    <rPh sb="53" eb="55">
      <t>シュウゼン</t>
    </rPh>
    <rPh sb="55" eb="57">
      <t>コウジ</t>
    </rPh>
    <rPh sb="60" eb="61">
      <t>オヨ</t>
    </rPh>
    <rPh sb="62" eb="64">
      <t>トクテイ</t>
    </rPh>
    <rPh sb="64" eb="66">
      <t>ケンセツ</t>
    </rPh>
    <rPh sb="66" eb="68">
      <t>シザイ</t>
    </rPh>
    <rPh sb="68" eb="71">
      <t>ハイキブツ</t>
    </rPh>
    <rPh sb="72" eb="74">
      <t>ハッセイ</t>
    </rPh>
    <rPh sb="75" eb="77">
      <t>ミコ</t>
    </rPh>
    <rPh sb="80" eb="83">
      <t>コウサクブツ</t>
    </rPh>
    <rPh sb="84" eb="86">
      <t>ブブン</t>
    </rPh>
    <rPh sb="87" eb="89">
      <t>イジ</t>
    </rPh>
    <rPh sb="90" eb="92">
      <t>シュウゼン</t>
    </rPh>
    <rPh sb="93" eb="95">
      <t>カイタイ</t>
    </rPh>
    <rPh sb="95" eb="97">
      <t>コウジ</t>
    </rPh>
    <phoneticPr fontId="4"/>
  </si>
  <si>
    <t>種類</t>
    <rPh sb="0" eb="2">
      <t>シュルイ</t>
    </rPh>
    <phoneticPr fontId="4"/>
  </si>
  <si>
    <t>量の見込み</t>
    <rPh sb="0" eb="1">
      <t>リョウ</t>
    </rPh>
    <rPh sb="2" eb="4">
      <t>ミコ</t>
    </rPh>
    <phoneticPr fontId="4"/>
  </si>
  <si>
    <t>発生が見込まれる部分（注）</t>
    <rPh sb="0" eb="2">
      <t>ハッセイ</t>
    </rPh>
    <rPh sb="3" eb="5">
      <t>ミコ</t>
    </rPh>
    <rPh sb="8" eb="10">
      <t>ブブン</t>
    </rPh>
    <rPh sb="11" eb="12">
      <t>チュウ</t>
    </rPh>
    <phoneticPr fontId="4"/>
  </si>
  <si>
    <t>　 コンクリート塊</t>
    <rPh sb="8" eb="9">
      <t>カイ</t>
    </rPh>
    <phoneticPr fontId="4"/>
  </si>
  <si>
    <t>　 ①　　 ②　　 ③　　 ④</t>
  </si>
  <si>
    <t>　 ⑤</t>
  </si>
  <si>
    <t>　  ｱｽﾌｧﾙﾄ･ｺﾝｸﾘｰﾄ塊</t>
    <rPh sb="16" eb="17">
      <t>カイ</t>
    </rPh>
    <phoneticPr fontId="4"/>
  </si>
  <si>
    <t>　 建設発生木材</t>
    <rPh sb="2" eb="4">
      <t>ケンセツ</t>
    </rPh>
    <rPh sb="4" eb="6">
      <t>ハッセイ</t>
    </rPh>
    <rPh sb="6" eb="8">
      <t>モクザイ</t>
    </rPh>
    <phoneticPr fontId="4"/>
  </si>
  <si>
    <t>（注）　①仮設　②土工　③基礎　④本体構造　⑤本体付属品　⑥その他</t>
    <rPh sb="1" eb="2">
      <t>チュウ</t>
    </rPh>
    <rPh sb="5" eb="7">
      <t>カセツ</t>
    </rPh>
    <rPh sb="9" eb="11">
      <t>ドコウ</t>
    </rPh>
    <rPh sb="13" eb="15">
      <t>キソ</t>
    </rPh>
    <rPh sb="17" eb="19">
      <t>ホンタイ</t>
    </rPh>
    <rPh sb="19" eb="21">
      <t>コウゾウ</t>
    </rPh>
    <rPh sb="23" eb="25">
      <t>ホンタイ</t>
    </rPh>
    <rPh sb="25" eb="27">
      <t>フゾク</t>
    </rPh>
    <rPh sb="27" eb="28">
      <t>ヒン</t>
    </rPh>
    <rPh sb="32" eb="33">
      <t>タ</t>
    </rPh>
    <phoneticPr fontId="4"/>
  </si>
  <si>
    <t>備考</t>
    <rPh sb="0" eb="2">
      <t>ビコウ</t>
    </rPh>
    <phoneticPr fontId="4"/>
  </si>
  <si>
    <t>□欄には、該当箇所に「レ」を付すこと。</t>
    <rPh sb="1" eb="2">
      <t>ラン</t>
    </rPh>
    <rPh sb="5" eb="7">
      <t>ガイトウ</t>
    </rPh>
    <rPh sb="7" eb="9">
      <t>カショ</t>
    </rPh>
    <rPh sb="14" eb="15">
      <t>フ</t>
    </rPh>
    <phoneticPr fontId="4"/>
  </si>
  <si>
    <t>）</t>
    <phoneticPr fontId="3"/>
  </si>
  <si>
    <t>工作物に関する調査の結果</t>
    <phoneticPr fontId="4"/>
  </si>
  <si>
    <t>その他（</t>
    <phoneticPr fontId="4"/>
  </si>
  <si>
    <t xml:space="preserve">　　　　　　　　　 病院　　 その他（
</t>
    <phoneticPr fontId="4"/>
  </si>
  <si>
    <t>）</t>
    <phoneticPr fontId="4"/>
  </si>
  <si>
    <t xml:space="preserve">敷地境界との最短距離 約
</t>
    <phoneticPr fontId="4"/>
  </si>
  <si>
    <t>ｍ</t>
    <phoneticPr fontId="4"/>
  </si>
  <si>
    <t>その他（</t>
    <phoneticPr fontId="4"/>
  </si>
  <si>
    <t>）</t>
    <phoneticPr fontId="4"/>
  </si>
  <si>
    <t>工作物に関する調査の結果及び工事着手前に実施する措置の内容</t>
    <phoneticPr fontId="4"/>
  </si>
  <si>
    <t xml:space="preserve">）　　 </t>
    <phoneticPr fontId="4"/>
  </si>
  <si>
    <r>
      <t>前面道路の幅員　約</t>
    </r>
    <r>
      <rPr>
        <sz val="11"/>
        <rFont val="ＪＳ明朝"/>
        <family val="1"/>
        <charset val="128"/>
      </rPr>
      <t xml:space="preserve">
</t>
    </r>
    <phoneticPr fontId="4"/>
  </si>
  <si>
    <t>ｍ</t>
    <phoneticPr fontId="4"/>
  </si>
  <si>
    <t xml:space="preserve">通学路　　 有　　 無
</t>
    <phoneticPr fontId="4"/>
  </si>
  <si>
    <t>　 無</t>
    <phoneticPr fontId="4"/>
  </si>
  <si>
    <t>）</t>
    <phoneticPr fontId="4"/>
  </si>
  <si>
    <t>　 無</t>
    <phoneticPr fontId="4"/>
  </si>
  <si>
    <t>トン</t>
    <phoneticPr fontId="4"/>
  </si>
  <si>
    <t>変更箇所</t>
    <rPh sb="0" eb="2">
      <t>ヘンコウ</t>
    </rPh>
    <rPh sb="2" eb="4">
      <t>カショ</t>
    </rPh>
    <phoneticPr fontId="4"/>
  </si>
  <si>
    <t>□</t>
    <phoneticPr fontId="4"/>
  </si>
  <si>
    <t>）</t>
    <phoneticPr fontId="4"/>
  </si>
  <si>
    <t>□</t>
    <phoneticPr fontId="4"/>
  </si>
  <si>
    <t xml:space="preserve">　　　　　　　　　 病院　　 その他（
</t>
    <phoneticPr fontId="4"/>
  </si>
  <si>
    <t xml:space="preserve">敷地境界との最短距離 約
</t>
    <phoneticPr fontId="4"/>
  </si>
  <si>
    <t>ｍ</t>
    <phoneticPr fontId="4"/>
  </si>
  <si>
    <t>□</t>
    <phoneticPr fontId="4"/>
  </si>
  <si>
    <r>
      <t>前面道路の幅員　約</t>
    </r>
    <r>
      <rPr>
        <sz val="11"/>
        <rFont val="ＪＳ明朝"/>
        <family val="1"/>
        <charset val="128"/>
      </rPr>
      <t xml:space="preserve">
</t>
    </r>
    <phoneticPr fontId="4"/>
  </si>
  <si>
    <t xml:space="preserve">通学路　　 有　　 無
</t>
    <phoneticPr fontId="4"/>
  </si>
  <si>
    <t>その他（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</si>
</sst>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ＪＳ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ＪＳ明朝"/>
      <family val="1"/>
      <charset val="128"/>
    </font>
    <font>
      <sz val="12"/>
      <color rgb="FFFF0000"/>
      <name val="ＪＳ明朝"/>
      <family val="1"/>
      <charset val="128"/>
    </font>
    <font>
      <sz val="20"/>
      <name val="ＪＳ明朝"/>
      <family val="1"/>
      <charset val="128"/>
    </font>
    <font>
      <sz val="14"/>
      <color rgb="FFFF0000"/>
      <name val="ＪＳ明朝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6"/>
      <color rgb="FFFF0000"/>
      <name val="ＭＳ ゴシック"/>
      <family val="3"/>
      <charset val="128"/>
    </font>
    <font>
      <sz val="6"/>
      <color rgb="FFFF0000"/>
      <name val="ＪＳ明朝"/>
      <family val="1"/>
      <charset val="128"/>
    </font>
    <font>
      <sz val="8"/>
      <color rgb="FFFF0000"/>
      <name val="ＪＳ明朝"/>
      <family val="1"/>
      <charset val="128"/>
    </font>
    <font>
      <sz val="8"/>
      <name val="ＪＳ明朝"/>
      <family val="1"/>
      <charset val="128"/>
    </font>
    <font>
      <sz val="7"/>
      <name val="ＪＳ明朝"/>
      <family val="1"/>
      <charset val="128"/>
    </font>
    <font>
      <sz val="10"/>
      <name val="ＪＳ明朝"/>
      <family val="1"/>
      <charset val="128"/>
    </font>
    <font>
      <sz val="9"/>
      <name val="ＪＳ明朝"/>
      <family val="1"/>
      <charset val="128"/>
    </font>
    <font>
      <b/>
      <sz val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7">
    <xf numFmtId="0" fontId="0" fillId="0" borderId="0" xfId="0">
      <alignment vertical="center"/>
    </xf>
    <xf numFmtId="0" fontId="2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right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6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8" xfId="1" applyFont="1" applyBorder="1" applyAlignment="1">
      <alignment vertical="center" wrapText="1"/>
    </xf>
    <xf numFmtId="0" fontId="8" fillId="0" borderId="0" xfId="1" applyFont="1" applyAlignment="1">
      <alignment horizontal="left" vertical="center"/>
    </xf>
    <xf numFmtId="0" fontId="10" fillId="0" borderId="9" xfId="1" applyFont="1" applyBorder="1" applyAlignment="1">
      <alignment horizontal="left" vertical="center" wrapText="1"/>
    </xf>
    <xf numFmtId="0" fontId="11" fillId="0" borderId="0" xfId="1" applyFont="1" applyAlignment="1" applyProtection="1">
      <alignment horizontal="left" vertical="center" wrapText="1"/>
      <protection locked="0"/>
    </xf>
    <xf numFmtId="0" fontId="10" fillId="0" borderId="12" xfId="1" applyFont="1" applyBorder="1" applyAlignment="1">
      <alignment horizontal="left" vertical="center" wrapText="1"/>
    </xf>
    <xf numFmtId="0" fontId="12" fillId="0" borderId="0" xfId="1" applyFont="1" applyAlignment="1" applyProtection="1">
      <alignment horizontal="left" vertical="center" wrapText="1"/>
      <protection locked="0"/>
    </xf>
    <xf numFmtId="0" fontId="2" fillId="0" borderId="10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8" xfId="1" applyFont="1" applyBorder="1" applyAlignment="1">
      <alignment vertical="top" wrapText="1"/>
    </xf>
    <xf numFmtId="0" fontId="2" fillId="0" borderId="19" xfId="1" applyFont="1" applyBorder="1" applyAlignment="1" applyProtection="1">
      <alignment vertical="top" wrapText="1"/>
      <protection locked="0"/>
    </xf>
    <xf numFmtId="0" fontId="2" fillId="0" borderId="7" xfId="1" applyFont="1" applyBorder="1" applyAlignment="1">
      <alignment vertical="top"/>
    </xf>
    <xf numFmtId="0" fontId="2" fillId="0" borderId="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10" fillId="0" borderId="12" xfId="1" applyFont="1" applyBorder="1" applyAlignment="1">
      <alignment horizontal="left"/>
    </xf>
    <xf numFmtId="0" fontId="1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24" xfId="1" applyFont="1" applyBorder="1" applyAlignment="1">
      <alignment vertical="top"/>
    </xf>
    <xf numFmtId="0" fontId="2" fillId="0" borderId="25" xfId="1" applyFont="1" applyBorder="1" applyAlignment="1">
      <alignment vertical="top" wrapText="1"/>
    </xf>
    <xf numFmtId="0" fontId="2" fillId="0" borderId="26" xfId="1" applyFont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34" xfId="1" applyFont="1" applyBorder="1" applyAlignment="1" applyProtection="1">
      <alignment vertical="top"/>
      <protection locked="0"/>
    </xf>
    <xf numFmtId="0" fontId="2" fillId="0" borderId="0" xfId="1" applyFont="1" applyAlignment="1">
      <alignment vertical="top"/>
    </xf>
    <xf numFmtId="0" fontId="2" fillId="0" borderId="38" xfId="1" applyFont="1" applyBorder="1" applyAlignment="1">
      <alignment vertical="top"/>
    </xf>
    <xf numFmtId="0" fontId="2" fillId="0" borderId="4" xfId="1" applyFont="1" applyBorder="1" applyAlignment="1">
      <alignment vertical="top" wrapText="1"/>
    </xf>
    <xf numFmtId="0" fontId="2" fillId="0" borderId="11" xfId="1" applyFont="1" applyBorder="1" applyAlignment="1">
      <alignment vertical="top" wrapText="1"/>
    </xf>
    <xf numFmtId="0" fontId="2" fillId="0" borderId="33" xfId="1" applyFont="1" applyBorder="1" applyAlignment="1">
      <alignment vertical="top"/>
    </xf>
    <xf numFmtId="0" fontId="2" fillId="0" borderId="0" xfId="1" applyFont="1" applyAlignment="1">
      <alignment vertical="top" wrapText="1"/>
    </xf>
    <xf numFmtId="0" fontId="2" fillId="0" borderId="32" xfId="1" applyFont="1" applyBorder="1" applyAlignment="1">
      <alignment vertical="top" wrapText="1"/>
    </xf>
    <xf numFmtId="0" fontId="2" fillId="0" borderId="25" xfId="1" applyFont="1" applyBorder="1" applyAlignment="1">
      <alignment horizontal="left" vertical="top" wrapText="1"/>
    </xf>
    <xf numFmtId="0" fontId="2" fillId="0" borderId="23" xfId="1" applyFont="1" applyBorder="1" applyAlignment="1">
      <alignment vertical="top" wrapText="1"/>
    </xf>
    <xf numFmtId="0" fontId="2" fillId="0" borderId="29" xfId="1" applyFont="1" applyBorder="1" applyAlignment="1">
      <alignment vertical="top" wrapText="1"/>
    </xf>
    <xf numFmtId="0" fontId="2" fillId="0" borderId="30" xfId="1" applyFont="1" applyBorder="1" applyAlignment="1">
      <alignment horizontal="right" vertical="top" wrapText="1"/>
    </xf>
    <xf numFmtId="0" fontId="2" fillId="0" borderId="30" xfId="1" applyFont="1" applyBorder="1" applyAlignment="1" applyProtection="1">
      <alignment vertical="top" wrapText="1"/>
      <protection locked="0"/>
    </xf>
    <xf numFmtId="0" fontId="2" fillId="0" borderId="30" xfId="1" applyFont="1" applyBorder="1" applyAlignment="1">
      <alignment vertical="top" wrapText="1"/>
    </xf>
    <xf numFmtId="0" fontId="2" fillId="0" borderId="28" xfId="1" applyFont="1" applyBorder="1" applyAlignment="1">
      <alignment vertical="top" wrapText="1"/>
    </xf>
    <xf numFmtId="0" fontId="2" fillId="0" borderId="32" xfId="1" applyFont="1" applyBorder="1" applyAlignment="1">
      <alignment vertical="top"/>
    </xf>
    <xf numFmtId="0" fontId="2" fillId="0" borderId="29" xfId="1" applyFont="1" applyBorder="1" applyAlignment="1" applyProtection="1">
      <alignment vertical="top" wrapText="1"/>
      <protection locked="0"/>
    </xf>
    <xf numFmtId="0" fontId="2" fillId="0" borderId="31" xfId="1" applyFont="1" applyBorder="1" applyAlignment="1" applyProtection="1">
      <alignment vertical="top" wrapText="1"/>
      <protection locked="0"/>
    </xf>
    <xf numFmtId="0" fontId="2" fillId="0" borderId="3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32" xfId="1" applyFont="1" applyBorder="1" applyAlignment="1">
      <alignment horizontal="left" vertical="top" wrapText="1"/>
    </xf>
    <xf numFmtId="0" fontId="2" fillId="0" borderId="33" xfId="1" applyFont="1" applyBorder="1" applyAlignment="1" applyProtection="1">
      <alignment vertical="top"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2" fillId="0" borderId="14" xfId="1" applyFont="1" applyBorder="1" applyAlignment="1" applyProtection="1">
      <alignment vertical="top" wrapText="1"/>
      <protection locked="0"/>
    </xf>
    <xf numFmtId="0" fontId="2" fillId="0" borderId="40" xfId="1" applyFont="1" applyBorder="1" applyAlignment="1">
      <alignment vertical="top" wrapText="1"/>
    </xf>
    <xf numFmtId="0" fontId="2" fillId="0" borderId="24" xfId="1" applyFont="1" applyBorder="1" applyAlignment="1" applyProtection="1">
      <alignment vertical="top" wrapText="1"/>
      <protection locked="0"/>
    </xf>
    <xf numFmtId="0" fontId="2" fillId="0" borderId="25" xfId="1" applyFont="1" applyBorder="1" applyAlignment="1" applyProtection="1">
      <alignment vertical="top" wrapText="1"/>
      <protection locked="0"/>
    </xf>
    <xf numFmtId="0" fontId="2" fillId="0" borderId="26" xfId="1" applyFont="1" applyBorder="1" applyAlignment="1" applyProtection="1">
      <alignment vertical="top" wrapText="1"/>
      <protection locked="0"/>
    </xf>
    <xf numFmtId="0" fontId="2" fillId="0" borderId="29" xfId="1" applyFont="1" applyBorder="1" applyAlignment="1">
      <alignment vertical="top"/>
    </xf>
    <xf numFmtId="0" fontId="2" fillId="0" borderId="40" xfId="1" applyFont="1" applyBorder="1" applyAlignment="1">
      <alignment vertical="top"/>
    </xf>
    <xf numFmtId="0" fontId="2" fillId="0" borderId="25" xfId="1" applyFont="1" applyBorder="1" applyAlignment="1">
      <alignment vertical="top"/>
    </xf>
    <xf numFmtId="0" fontId="2" fillId="0" borderId="49" xfId="1" applyFont="1" applyBorder="1" applyAlignment="1">
      <alignment vertical="top" wrapText="1"/>
    </xf>
    <xf numFmtId="0" fontId="2" fillId="0" borderId="37" xfId="1" applyFont="1" applyBorder="1" applyAlignment="1">
      <alignment vertical="top" wrapText="1"/>
    </xf>
    <xf numFmtId="0" fontId="2" fillId="0" borderId="38" xfId="1" applyFont="1" applyBorder="1" applyAlignment="1" applyProtection="1">
      <alignment vertical="top" wrapText="1"/>
      <protection locked="0"/>
    </xf>
    <xf numFmtId="0" fontId="2" fillId="0" borderId="4" xfId="1" applyFont="1" applyBorder="1" applyAlignment="1" applyProtection="1">
      <alignment vertical="top" wrapText="1"/>
      <protection locked="0"/>
    </xf>
    <xf numFmtId="0" fontId="2" fillId="0" borderId="11" xfId="1" applyFont="1" applyBorder="1" applyAlignment="1" applyProtection="1">
      <alignment vertical="top" wrapText="1"/>
      <protection locked="0"/>
    </xf>
    <xf numFmtId="0" fontId="2" fillId="0" borderId="33" xfId="1" applyFont="1" applyBorder="1" applyAlignment="1">
      <alignment vertical="top" wrapText="1"/>
    </xf>
    <xf numFmtId="0" fontId="2" fillId="0" borderId="23" xfId="1" applyFont="1" applyBorder="1" applyAlignment="1">
      <alignment vertical="top"/>
    </xf>
    <xf numFmtId="0" fontId="2" fillId="0" borderId="24" xfId="1" applyFont="1" applyBorder="1" applyAlignment="1">
      <alignment vertical="top" wrapText="1"/>
    </xf>
    <xf numFmtId="0" fontId="2" fillId="0" borderId="24" xfId="1" applyFont="1" applyBorder="1" applyAlignment="1">
      <alignment wrapText="1"/>
    </xf>
    <xf numFmtId="0" fontId="2" fillId="0" borderId="25" xfId="1" applyFont="1" applyBorder="1" applyAlignment="1">
      <alignment wrapText="1"/>
    </xf>
    <xf numFmtId="0" fontId="2" fillId="0" borderId="23" xfId="1" applyFont="1" applyBorder="1" applyAlignment="1">
      <alignment wrapText="1"/>
    </xf>
    <xf numFmtId="0" fontId="2" fillId="0" borderId="38" xfId="1" applyFont="1" applyBorder="1" applyAlignment="1">
      <alignment vertical="top" wrapText="1"/>
    </xf>
    <xf numFmtId="0" fontId="2" fillId="0" borderId="13" xfId="1" applyFont="1" applyBorder="1"/>
    <xf numFmtId="0" fontId="2" fillId="0" borderId="0" xfId="1" applyFont="1"/>
    <xf numFmtId="0" fontId="2" fillId="0" borderId="14" xfId="1" applyFont="1" applyBorder="1"/>
    <xf numFmtId="0" fontId="2" fillId="0" borderId="56" xfId="1" applyFont="1" applyBorder="1"/>
    <xf numFmtId="0" fontId="10" fillId="0" borderId="57" xfId="1" applyFont="1" applyBorder="1" applyAlignment="1">
      <alignment horizontal="left" vertical="center" wrapText="1"/>
    </xf>
    <xf numFmtId="0" fontId="2" fillId="0" borderId="0" xfId="1" applyFont="1" applyAlignment="1">
      <alignment horizontal="left"/>
    </xf>
    <xf numFmtId="0" fontId="17" fillId="0" borderId="0" xfId="1" applyFont="1" applyAlignment="1">
      <alignment horizontal="left" vertical="center" wrapText="1"/>
    </xf>
    <xf numFmtId="0" fontId="13" fillId="0" borderId="0" xfId="1" applyFont="1" applyAlignment="1" applyProtection="1">
      <alignment horizontal="left" vertical="center" wrapText="1"/>
      <protection locked="0"/>
    </xf>
    <xf numFmtId="0" fontId="17" fillId="0" borderId="0" xfId="1" applyFont="1" applyAlignment="1">
      <alignment horizontal="left"/>
    </xf>
    <xf numFmtId="0" fontId="13" fillId="0" borderId="0" xfId="1" applyFont="1" applyAlignment="1" applyProtection="1">
      <alignment horizontal="left"/>
      <protection locked="0"/>
    </xf>
    <xf numFmtId="0" fontId="17" fillId="0" borderId="5" xfId="1" applyFont="1" applyBorder="1" applyAlignment="1">
      <alignment horizontal="left"/>
    </xf>
    <xf numFmtId="0" fontId="5" fillId="0" borderId="0" xfId="1" applyFont="1"/>
    <xf numFmtId="0" fontId="15" fillId="0" borderId="5" xfId="1" applyFont="1" applyBorder="1" applyAlignment="1" applyProtection="1">
      <alignment horizontal="center" vertical="center" wrapText="1"/>
      <protection locked="0"/>
    </xf>
    <xf numFmtId="0" fontId="20" fillId="0" borderId="12" xfId="1" applyFont="1" applyBorder="1" applyAlignment="1">
      <alignment horizontal="center" vertical="center"/>
    </xf>
    <xf numFmtId="0" fontId="2" fillId="0" borderId="50" xfId="1" applyFont="1" applyBorder="1" applyAlignment="1" applyProtection="1">
      <alignment horizontal="center" vertical="top"/>
      <protection locked="0"/>
    </xf>
    <xf numFmtId="0" fontId="2" fillId="2" borderId="0" xfId="1" applyFont="1" applyFill="1" applyAlignment="1" applyProtection="1">
      <alignment horizontal="left" vertical="center"/>
      <protection locked="0"/>
    </xf>
    <xf numFmtId="0" fontId="2" fillId="0" borderId="51" xfId="1" applyFont="1" applyBorder="1" applyAlignment="1" applyProtection="1">
      <alignment horizontal="center"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2" fillId="2" borderId="0" xfId="1" applyFont="1" applyFill="1" applyAlignment="1" applyProtection="1">
      <alignment horizontal="left"/>
      <protection locked="0"/>
    </xf>
    <xf numFmtId="0" fontId="2" fillId="0" borderId="51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51" xfId="1" applyFont="1" applyBorder="1" applyAlignment="1" applyProtection="1">
      <alignment horizontal="center"/>
      <protection locked="0"/>
    </xf>
    <xf numFmtId="0" fontId="5" fillId="0" borderId="53" xfId="1" applyFont="1" applyBorder="1" applyProtection="1">
      <protection locked="0"/>
    </xf>
    <xf numFmtId="0" fontId="15" fillId="0" borderId="0" xfId="1" applyFont="1" applyAlignment="1" applyProtection="1">
      <alignment horizontal="left"/>
      <protection locked="0"/>
    </xf>
    <xf numFmtId="0" fontId="16" fillId="0" borderId="7" xfId="1" applyFont="1" applyBorder="1" applyAlignment="1" applyProtection="1">
      <alignment vertical="top" wrapText="1"/>
      <protection locked="0"/>
    </xf>
    <xf numFmtId="0" fontId="5" fillId="0" borderId="7" xfId="1" applyFont="1" applyBorder="1" applyAlignment="1" applyProtection="1">
      <alignment vertical="top" wrapText="1"/>
      <protection locked="0"/>
    </xf>
    <xf numFmtId="0" fontId="16" fillId="0" borderId="7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2" fillId="0" borderId="40" xfId="1" applyFont="1" applyBorder="1" applyAlignment="1">
      <alignment horizontal="left" vertical="top"/>
    </xf>
    <xf numFmtId="0" fontId="2" fillId="0" borderId="29" xfId="1" applyFont="1" applyBorder="1" applyAlignment="1" applyProtection="1">
      <alignment horizontal="center"/>
      <protection locked="0"/>
    </xf>
    <xf numFmtId="0" fontId="2" fillId="0" borderId="28" xfId="1" applyFont="1" applyBorder="1" applyAlignment="1" applyProtection="1">
      <alignment horizontal="center"/>
      <protection locked="0"/>
    </xf>
    <xf numFmtId="0" fontId="2" fillId="0" borderId="24" xfId="1" applyFont="1" applyBorder="1" applyAlignment="1" applyProtection="1">
      <alignment horizontal="center"/>
      <protection locked="0"/>
    </xf>
    <xf numFmtId="0" fontId="2" fillId="0" borderId="23" xfId="1" applyFont="1" applyBorder="1" applyAlignment="1" applyProtection="1">
      <alignment horizontal="center"/>
      <protection locked="0"/>
    </xf>
    <xf numFmtId="0" fontId="2" fillId="0" borderId="29" xfId="1" applyFont="1" applyBorder="1" applyAlignment="1">
      <alignment horizontal="left"/>
    </xf>
    <xf numFmtId="0" fontId="2" fillId="0" borderId="31" xfId="1" applyFont="1" applyBorder="1" applyAlignment="1">
      <alignment horizontal="left"/>
    </xf>
    <xf numFmtId="0" fontId="2" fillId="0" borderId="24" xfId="1" applyFont="1" applyBorder="1" applyAlignment="1">
      <alignment horizontal="left"/>
    </xf>
    <xf numFmtId="0" fontId="2" fillId="0" borderId="26" xfId="1" applyFont="1" applyBorder="1" applyAlignment="1">
      <alignment horizontal="left"/>
    </xf>
    <xf numFmtId="0" fontId="13" fillId="0" borderId="58" xfId="1" applyFont="1" applyBorder="1" applyAlignment="1">
      <alignment horizontal="left" vertical="top"/>
    </xf>
    <xf numFmtId="0" fontId="13" fillId="0" borderId="59" xfId="1" applyFont="1" applyBorder="1" applyAlignment="1">
      <alignment horizontal="left" vertical="top"/>
    </xf>
    <xf numFmtId="0" fontId="13" fillId="0" borderId="60" xfId="1" applyFont="1" applyBorder="1" applyAlignment="1">
      <alignment horizontal="left" vertical="top"/>
    </xf>
    <xf numFmtId="0" fontId="2" fillId="0" borderId="6" xfId="1" applyFont="1" applyBorder="1" applyAlignment="1" applyProtection="1">
      <alignment horizontal="left" vertical="top"/>
      <protection locked="0"/>
    </xf>
    <xf numFmtId="0" fontId="2" fillId="0" borderId="7" xfId="1" applyFont="1" applyBorder="1" applyAlignment="1" applyProtection="1">
      <alignment horizontal="left" vertical="top"/>
      <protection locked="0"/>
    </xf>
    <xf numFmtId="0" fontId="2" fillId="0" borderId="8" xfId="1" applyFont="1" applyBorder="1" applyAlignment="1" applyProtection="1">
      <alignment horizontal="left" vertical="top"/>
      <protection locked="0"/>
    </xf>
    <xf numFmtId="0" fontId="2" fillId="0" borderId="10" xfId="1" applyFont="1" applyBorder="1" applyAlignment="1" applyProtection="1">
      <alignment horizontal="left" vertical="top"/>
      <protection locked="0"/>
    </xf>
    <xf numFmtId="0" fontId="2" fillId="0" borderId="4" xfId="1" applyFont="1" applyBorder="1" applyAlignment="1" applyProtection="1">
      <alignment horizontal="left" vertical="top"/>
      <protection locked="0"/>
    </xf>
    <xf numFmtId="0" fontId="2" fillId="0" borderId="11" xfId="1" applyFont="1" applyBorder="1" applyAlignment="1" applyProtection="1">
      <alignment horizontal="left" vertical="top"/>
      <protection locked="0"/>
    </xf>
    <xf numFmtId="0" fontId="16" fillId="0" borderId="40" xfId="1" applyFont="1" applyBorder="1" applyAlignment="1">
      <alignment horizontal="left" vertical="top" wrapTex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2" fillId="0" borderId="6" xfId="1" applyFont="1" applyBorder="1" applyAlignment="1" applyProtection="1">
      <alignment horizontal="right"/>
      <protection locked="0"/>
    </xf>
    <xf numFmtId="0" fontId="2" fillId="0" borderId="7" xfId="1" applyFont="1" applyBorder="1" applyAlignment="1" applyProtection="1">
      <alignment horizontal="right"/>
      <protection locked="0"/>
    </xf>
    <xf numFmtId="0" fontId="2" fillId="0" borderId="10" xfId="1" applyFont="1" applyBorder="1" applyAlignment="1" applyProtection="1">
      <alignment horizontal="right"/>
      <protection locked="0"/>
    </xf>
    <xf numFmtId="0" fontId="2" fillId="0" borderId="4" xfId="1" applyFont="1" applyBorder="1" applyAlignment="1" applyProtection="1">
      <alignment horizontal="right"/>
      <protection locked="0"/>
    </xf>
    <xf numFmtId="0" fontId="2" fillId="0" borderId="7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11" xfId="1" applyFont="1" applyBorder="1" applyAlignment="1">
      <alignment horizontal="left"/>
    </xf>
    <xf numFmtId="0" fontId="15" fillId="0" borderId="50" xfId="1" applyFont="1" applyBorder="1" applyAlignment="1">
      <alignment horizontal="center" vertical="center" wrapText="1"/>
    </xf>
    <xf numFmtId="0" fontId="15" fillId="0" borderId="51" xfId="1" applyFont="1" applyBorder="1" applyAlignment="1">
      <alignment horizontal="center" vertical="center" wrapText="1"/>
    </xf>
    <xf numFmtId="0" fontId="15" fillId="0" borderId="53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left" vertical="top" wrapText="1"/>
    </xf>
    <xf numFmtId="0" fontId="16" fillId="0" borderId="7" xfId="1" applyFont="1" applyBorder="1" applyAlignment="1">
      <alignment horizontal="left" vertical="top" wrapText="1"/>
    </xf>
    <xf numFmtId="0" fontId="16" fillId="0" borderId="17" xfId="1" applyFont="1" applyBorder="1" applyAlignment="1">
      <alignment horizontal="left" vertical="top" wrapText="1"/>
    </xf>
    <xf numFmtId="0" fontId="16" fillId="0" borderId="13" xfId="1" applyFont="1" applyBorder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6" fillId="0" borderId="32" xfId="1" applyFont="1" applyBorder="1" applyAlignment="1">
      <alignment horizontal="left" vertical="top" wrapText="1"/>
    </xf>
    <xf numFmtId="0" fontId="16" fillId="0" borderId="22" xfId="1" applyFont="1" applyBorder="1" applyAlignment="1">
      <alignment horizontal="left" vertical="top" wrapText="1"/>
    </xf>
    <xf numFmtId="0" fontId="16" fillId="0" borderId="25" xfId="1" applyFont="1" applyBorder="1" applyAlignment="1">
      <alignment horizontal="left" vertical="top" wrapText="1"/>
    </xf>
    <xf numFmtId="0" fontId="16" fillId="0" borderId="23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2" fillId="0" borderId="10" xfId="1" applyFont="1" applyBorder="1" applyAlignment="1" applyProtection="1">
      <alignment horizontal="center" vertical="top" wrapText="1"/>
      <protection locked="0"/>
    </xf>
    <xf numFmtId="0" fontId="2" fillId="0" borderId="4" xfId="1" applyFont="1" applyBorder="1" applyAlignment="1" applyProtection="1">
      <alignment horizontal="center" vertical="top" wrapText="1"/>
      <protection locked="0"/>
    </xf>
    <xf numFmtId="0" fontId="16" fillId="0" borderId="38" xfId="1" applyFont="1" applyBorder="1" applyAlignment="1">
      <alignment horizontal="left" vertical="top"/>
    </xf>
    <xf numFmtId="0" fontId="16" fillId="0" borderId="11" xfId="1" applyFont="1" applyBorder="1" applyAlignment="1">
      <alignment horizontal="left" vertical="top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/>
    </xf>
    <xf numFmtId="0" fontId="2" fillId="0" borderId="0" xfId="1" applyFont="1" applyAlignment="1" applyProtection="1">
      <alignment horizontal="left"/>
      <protection locked="0"/>
    </xf>
    <xf numFmtId="0" fontId="2" fillId="0" borderId="54" xfId="1" applyFont="1" applyBorder="1" applyAlignment="1">
      <alignment horizontal="left"/>
    </xf>
    <xf numFmtId="0" fontId="2" fillId="0" borderId="55" xfId="1" applyFont="1" applyBorder="1" applyAlignment="1">
      <alignment horizontal="left"/>
    </xf>
    <xf numFmtId="0" fontId="2" fillId="0" borderId="55" xfId="1" applyFont="1" applyBorder="1" applyAlignment="1" applyProtection="1">
      <alignment horizontal="left" wrapText="1"/>
      <protection locked="0"/>
    </xf>
    <xf numFmtId="0" fontId="2" fillId="0" borderId="52" xfId="1" applyFont="1" applyBorder="1" applyAlignment="1">
      <alignment horizontal="left" vertical="top" wrapText="1"/>
    </xf>
    <xf numFmtId="0" fontId="2" fillId="0" borderId="40" xfId="1" applyFont="1" applyBorder="1" applyAlignment="1">
      <alignment horizontal="left" vertical="top" wrapText="1"/>
    </xf>
    <xf numFmtId="0" fontId="2" fillId="0" borderId="29" xfId="1" applyFont="1" applyBorder="1" applyAlignment="1">
      <alignment vertical="top" wrapText="1"/>
    </xf>
    <xf numFmtId="0" fontId="2" fillId="0" borderId="30" xfId="1" applyFont="1" applyBorder="1" applyAlignment="1">
      <alignment vertical="top" wrapText="1"/>
    </xf>
    <xf numFmtId="0" fontId="2" fillId="0" borderId="28" xfId="1" applyFont="1" applyBorder="1" applyAlignment="1">
      <alignment vertical="top" wrapText="1"/>
    </xf>
    <xf numFmtId="0" fontId="16" fillId="0" borderId="29" xfId="1" applyFont="1" applyBorder="1" applyAlignment="1">
      <alignment horizontal="left" vertical="top"/>
    </xf>
    <xf numFmtId="0" fontId="16" fillId="0" borderId="31" xfId="1" applyFont="1" applyBorder="1" applyAlignment="1">
      <alignment horizontal="left" vertical="top"/>
    </xf>
    <xf numFmtId="0" fontId="16" fillId="0" borderId="33" xfId="1" applyFont="1" applyBorder="1" applyAlignment="1">
      <alignment horizontal="left" vertical="top"/>
    </xf>
    <xf numFmtId="0" fontId="16" fillId="0" borderId="14" xfId="1" applyFont="1" applyBorder="1" applyAlignment="1">
      <alignment horizontal="left" vertical="top"/>
    </xf>
    <xf numFmtId="0" fontId="2" fillId="0" borderId="27" xfId="1" applyFont="1" applyBorder="1" applyAlignment="1">
      <alignment vertical="top" wrapText="1"/>
    </xf>
    <xf numFmtId="0" fontId="16" fillId="0" borderId="24" xfId="1" applyFont="1" applyBorder="1" applyAlignment="1">
      <alignment horizontal="left" vertical="top"/>
    </xf>
    <xf numFmtId="0" fontId="16" fillId="0" borderId="26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41" xfId="1" applyFont="1" applyBorder="1" applyAlignment="1">
      <alignment vertical="top" wrapText="1"/>
    </xf>
    <xf numFmtId="0" fontId="2" fillId="0" borderId="43" xfId="1" applyFont="1" applyBorder="1" applyAlignment="1">
      <alignment vertical="top" wrapText="1"/>
    </xf>
    <xf numFmtId="0" fontId="2" fillId="0" borderId="47" xfId="1" applyFont="1" applyBorder="1" applyAlignment="1">
      <alignment vertical="top" wrapText="1"/>
    </xf>
    <xf numFmtId="0" fontId="2" fillId="0" borderId="42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left" vertical="top" wrapText="1"/>
    </xf>
    <xf numFmtId="0" fontId="2" fillId="0" borderId="30" xfId="1" applyFont="1" applyBorder="1" applyAlignment="1">
      <alignment horizontal="left" vertical="top" wrapText="1"/>
    </xf>
    <xf numFmtId="0" fontId="2" fillId="0" borderId="28" xfId="1" applyFont="1" applyBorder="1" applyAlignment="1">
      <alignment horizontal="left" vertical="top" wrapText="1"/>
    </xf>
    <xf numFmtId="0" fontId="15" fillId="0" borderId="42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2" fillId="0" borderId="30" xfId="1" applyFont="1" applyBorder="1" applyAlignment="1" applyProtection="1">
      <alignment horizontal="center" vertical="top"/>
      <protection locked="0"/>
    </xf>
    <xf numFmtId="0" fontId="16" fillId="0" borderId="50" xfId="1" applyFont="1" applyBorder="1" applyAlignment="1">
      <alignment horizontal="center" vertical="center" wrapText="1"/>
    </xf>
    <xf numFmtId="0" fontId="16" fillId="0" borderId="51" xfId="1" applyFont="1" applyBorder="1" applyAlignment="1">
      <alignment horizontal="center" vertical="center" wrapText="1"/>
    </xf>
    <xf numFmtId="0" fontId="16" fillId="0" borderId="5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0" fontId="2" fillId="0" borderId="22" xfId="1" applyFont="1" applyBorder="1" applyAlignment="1">
      <alignment horizontal="center" vertical="top"/>
    </xf>
    <xf numFmtId="0" fontId="2" fillId="0" borderId="23" xfId="1" applyFont="1" applyBorder="1" applyAlignment="1">
      <alignment horizontal="center" vertical="top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32" xfId="1" applyFont="1" applyBorder="1" applyAlignment="1">
      <alignment horizontal="left" vertical="top" wrapText="1"/>
    </xf>
    <xf numFmtId="0" fontId="2" fillId="0" borderId="22" xfId="1" applyFont="1" applyBorder="1" applyAlignment="1">
      <alignment horizontal="left" vertical="top" wrapText="1"/>
    </xf>
    <xf numFmtId="0" fontId="2" fillId="0" borderId="23" xfId="1" applyFont="1" applyBorder="1" applyAlignment="1">
      <alignment horizontal="left" vertical="top" wrapText="1"/>
    </xf>
    <xf numFmtId="0" fontId="2" fillId="0" borderId="29" xfId="1" applyFont="1" applyBorder="1" applyAlignment="1" applyProtection="1">
      <alignment horizontal="left" vertical="top" wrapText="1"/>
      <protection locked="0"/>
    </xf>
    <xf numFmtId="0" fontId="2" fillId="0" borderId="30" xfId="1" applyFont="1" applyBorder="1" applyAlignment="1" applyProtection="1">
      <alignment horizontal="left" vertical="top" wrapText="1"/>
      <protection locked="0"/>
    </xf>
    <xf numFmtId="0" fontId="2" fillId="0" borderId="31" xfId="1" applyFont="1" applyBorder="1" applyAlignment="1" applyProtection="1">
      <alignment horizontal="left" vertical="top" wrapText="1"/>
      <protection locked="0"/>
    </xf>
    <xf numFmtId="0" fontId="2" fillId="0" borderId="33" xfId="1" applyFont="1" applyBorder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horizontal="left" vertical="top" wrapText="1"/>
      <protection locked="0"/>
    </xf>
    <xf numFmtId="0" fontId="2" fillId="0" borderId="14" xfId="1" applyFont="1" applyBorder="1" applyAlignment="1" applyProtection="1">
      <alignment horizontal="left" vertical="top" wrapText="1"/>
      <protection locked="0"/>
    </xf>
    <xf numFmtId="0" fontId="2" fillId="0" borderId="24" xfId="1" applyFont="1" applyBorder="1" applyAlignment="1" applyProtection="1">
      <alignment horizontal="left" vertical="top" wrapText="1"/>
      <protection locked="0"/>
    </xf>
    <xf numFmtId="0" fontId="2" fillId="0" borderId="25" xfId="1" applyFont="1" applyBorder="1" applyAlignment="1" applyProtection="1">
      <alignment horizontal="left" vertical="top" wrapText="1"/>
      <protection locked="0"/>
    </xf>
    <xf numFmtId="0" fontId="2" fillId="0" borderId="26" xfId="1" applyFont="1" applyBorder="1" applyAlignment="1" applyProtection="1">
      <alignment horizontal="left" vertical="top" wrapText="1"/>
      <protection locked="0"/>
    </xf>
    <xf numFmtId="0" fontId="14" fillId="0" borderId="40" xfId="1" applyFont="1" applyBorder="1" applyAlignment="1" applyProtection="1">
      <alignment horizontal="left" vertical="top" wrapText="1"/>
      <protection locked="0"/>
    </xf>
    <xf numFmtId="0" fontId="14" fillId="0" borderId="21" xfId="1" applyFont="1" applyBorder="1" applyAlignment="1" applyProtection="1">
      <alignment horizontal="left" vertical="top" wrapText="1"/>
      <protection locked="0"/>
    </xf>
    <xf numFmtId="0" fontId="2" fillId="0" borderId="33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34" xfId="1" applyFont="1" applyBorder="1" applyAlignment="1" applyProtection="1">
      <alignment horizontal="center" vertical="top"/>
      <protection locked="0"/>
    </xf>
    <xf numFmtId="0" fontId="2" fillId="0" borderId="33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32" xfId="1" applyFont="1" applyBorder="1" applyAlignment="1">
      <alignment vertical="top" wrapText="1"/>
    </xf>
    <xf numFmtId="0" fontId="2" fillId="0" borderId="46" xfId="1" applyFont="1" applyBorder="1" applyAlignment="1">
      <alignment vertical="top" wrapText="1"/>
    </xf>
    <xf numFmtId="0" fontId="15" fillId="0" borderId="45" xfId="1" applyFont="1" applyBorder="1" applyAlignment="1">
      <alignment horizontal="center" vertical="center" wrapText="1"/>
    </xf>
    <xf numFmtId="0" fontId="2" fillId="0" borderId="30" xfId="1" applyFont="1" applyBorder="1" applyAlignment="1" applyProtection="1">
      <alignment horizontal="left" vertical="top"/>
      <protection locked="0"/>
    </xf>
    <xf numFmtId="0" fontId="2" fillId="0" borderId="1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37" xfId="1" applyFont="1" applyBorder="1" applyAlignment="1">
      <alignment horizontal="left" vertical="top" wrapText="1"/>
    </xf>
    <xf numFmtId="0" fontId="2" fillId="0" borderId="31" xfId="1" applyFont="1" applyBorder="1" applyAlignment="1">
      <alignment horizontal="left" vertical="top" wrapText="1"/>
    </xf>
    <xf numFmtId="0" fontId="2" fillId="0" borderId="33" xfId="1" applyFont="1" applyBorder="1" applyAlignment="1">
      <alignment horizontal="right" vertical="top" wrapText="1"/>
    </xf>
    <xf numFmtId="0" fontId="2" fillId="0" borderId="0" xfId="1" applyFont="1" applyAlignment="1">
      <alignment horizontal="right" vertical="top"/>
    </xf>
    <xf numFmtId="0" fontId="2" fillId="0" borderId="33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/>
    </xf>
    <xf numFmtId="0" fontId="2" fillId="0" borderId="4" xfId="1" applyFont="1" applyBorder="1" applyAlignment="1" applyProtection="1">
      <alignment horizontal="left" vertical="top" wrapText="1"/>
      <protection locked="0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4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3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R$6" lockText="1" noThreeD="1"/>
</file>

<file path=xl/ctrlProps/ctrlProp10.xml><?xml version="1.0" encoding="utf-8"?>
<formControlPr xmlns="http://schemas.microsoft.com/office/spreadsheetml/2009/9/main" objectType="CheckBox" fmlaLink="$R$22" lockText="1" noThreeD="1"/>
</file>

<file path=xl/ctrlProps/ctrlProp100.xml><?xml version="1.0" encoding="utf-8"?>
<formControlPr xmlns="http://schemas.microsoft.com/office/spreadsheetml/2009/9/main" objectType="CheckBox" fmlaLink="$T$19" lockText="1" noThreeD="1"/>
</file>

<file path=xl/ctrlProps/ctrlProp101.xml><?xml version="1.0" encoding="utf-8"?>
<formControlPr xmlns="http://schemas.microsoft.com/office/spreadsheetml/2009/9/main" objectType="CheckBox" fmlaLink="$U$19" lockText="1" noThreeD="1"/>
</file>

<file path=xl/ctrlProps/ctrlProp102.xml><?xml version="1.0" encoding="utf-8"?>
<formControlPr xmlns="http://schemas.microsoft.com/office/spreadsheetml/2009/9/main" objectType="CheckBox" fmlaLink="$T$22" lockText="1" noThreeD="1"/>
</file>

<file path=xl/ctrlProps/ctrlProp103.xml><?xml version="1.0" encoding="utf-8"?>
<formControlPr xmlns="http://schemas.microsoft.com/office/spreadsheetml/2009/9/main" objectType="CheckBox" fmlaLink="$U$22" lockText="1" noThreeD="1"/>
</file>

<file path=xl/ctrlProps/ctrlProp104.xml><?xml version="1.0" encoding="utf-8"?>
<formControlPr xmlns="http://schemas.microsoft.com/office/spreadsheetml/2009/9/main" objectType="CheckBox" fmlaLink="$T$24" lockText="1" noThreeD="1"/>
</file>

<file path=xl/ctrlProps/ctrlProp105.xml><?xml version="1.0" encoding="utf-8"?>
<formControlPr xmlns="http://schemas.microsoft.com/office/spreadsheetml/2009/9/main" objectType="CheckBox" fmlaLink="$U$24" lockText="1" noThreeD="1"/>
</file>

<file path=xl/ctrlProps/ctrlProp106.xml><?xml version="1.0" encoding="utf-8"?>
<formControlPr xmlns="http://schemas.microsoft.com/office/spreadsheetml/2009/9/main" objectType="CheckBox" fmlaLink="$T$26" lockText="1" noThreeD="1"/>
</file>

<file path=xl/ctrlProps/ctrlProp107.xml><?xml version="1.0" encoding="utf-8"?>
<formControlPr xmlns="http://schemas.microsoft.com/office/spreadsheetml/2009/9/main" objectType="CheckBox" fmlaLink="$T$27" lockText="1" noThreeD="1"/>
</file>

<file path=xl/ctrlProps/ctrlProp108.xml><?xml version="1.0" encoding="utf-8"?>
<formControlPr xmlns="http://schemas.microsoft.com/office/spreadsheetml/2009/9/main" objectType="CheckBox" fmlaLink="$T$29" lockText="1" noThreeD="1"/>
</file>

<file path=xl/ctrlProps/ctrlProp109.xml><?xml version="1.0" encoding="utf-8"?>
<formControlPr xmlns="http://schemas.microsoft.com/office/spreadsheetml/2009/9/main" objectType="CheckBox" fmlaLink="$T$30" lockText="1" noThreeD="1"/>
</file>

<file path=xl/ctrlProps/ctrlProp11.xml><?xml version="1.0" encoding="utf-8"?>
<formControlPr xmlns="http://schemas.microsoft.com/office/spreadsheetml/2009/9/main" objectType="CheckBox" fmlaLink="$S$22" lockText="1" noThreeD="1"/>
</file>

<file path=xl/ctrlProps/ctrlProp110.xml><?xml version="1.0" encoding="utf-8"?>
<formControlPr xmlns="http://schemas.microsoft.com/office/spreadsheetml/2009/9/main" objectType="CheckBox" fmlaLink="$T$31" lockText="1" noThreeD="1"/>
</file>

<file path=xl/ctrlProps/ctrlProp111.xml><?xml version="1.0" encoding="utf-8"?>
<formControlPr xmlns="http://schemas.microsoft.com/office/spreadsheetml/2009/9/main" objectType="CheckBox" fmlaLink="$T$32" lockText="1" noThreeD="1"/>
</file>

<file path=xl/ctrlProps/ctrlProp112.xml><?xml version="1.0" encoding="utf-8"?>
<formControlPr xmlns="http://schemas.microsoft.com/office/spreadsheetml/2009/9/main" objectType="CheckBox" fmlaLink="$T$34" lockText="1" noThreeD="1"/>
</file>

<file path=xl/ctrlProps/ctrlProp113.xml><?xml version="1.0" encoding="utf-8"?>
<formControlPr xmlns="http://schemas.microsoft.com/office/spreadsheetml/2009/9/main" objectType="CheckBox" fmlaLink="$T$35" lockText="1" noThreeD="1"/>
</file>

<file path=xl/ctrlProps/ctrlProp114.xml><?xml version="1.0" encoding="utf-8"?>
<formControlPr xmlns="http://schemas.microsoft.com/office/spreadsheetml/2009/9/main" objectType="CheckBox" fmlaLink="$U$26" lockText="1" noThreeD="1"/>
</file>

<file path=xl/ctrlProps/ctrlProp115.xml><?xml version="1.0" encoding="utf-8"?>
<formControlPr xmlns="http://schemas.microsoft.com/office/spreadsheetml/2009/9/main" objectType="CheckBox" fmlaLink="$U$27" lockText="1" noThreeD="1"/>
</file>

<file path=xl/ctrlProps/ctrlProp116.xml><?xml version="1.0" encoding="utf-8"?>
<formControlPr xmlns="http://schemas.microsoft.com/office/spreadsheetml/2009/9/main" objectType="CheckBox" fmlaLink="$U$31" lockText="1" noThreeD="1"/>
</file>

<file path=xl/ctrlProps/ctrlProp117.xml><?xml version="1.0" encoding="utf-8"?>
<formControlPr xmlns="http://schemas.microsoft.com/office/spreadsheetml/2009/9/main" objectType="CheckBox" fmlaLink="$U$32" lockText="1" noThreeD="1"/>
</file>

<file path=xl/ctrlProps/ctrlProp118.xml><?xml version="1.0" encoding="utf-8"?>
<formControlPr xmlns="http://schemas.microsoft.com/office/spreadsheetml/2009/9/main" objectType="CheckBox" fmlaLink="$U$34" lockText="1" noThreeD="1"/>
</file>

<file path=xl/ctrlProps/ctrlProp119.xml><?xml version="1.0" encoding="utf-8"?>
<formControlPr xmlns="http://schemas.microsoft.com/office/spreadsheetml/2009/9/main" objectType="CheckBox" fmlaLink="$V$26" lockText="1" noThreeD="1"/>
</file>

<file path=xl/ctrlProps/ctrlProp12.xml><?xml version="1.0" encoding="utf-8"?>
<formControlPr xmlns="http://schemas.microsoft.com/office/spreadsheetml/2009/9/main" objectType="CheckBox" fmlaLink="$R$24" lockText="1" noThreeD="1"/>
</file>

<file path=xl/ctrlProps/ctrlProp120.xml><?xml version="1.0" encoding="utf-8"?>
<formControlPr xmlns="http://schemas.microsoft.com/office/spreadsheetml/2009/9/main" objectType="CheckBox" fmlaLink="$V$27" lockText="1" noThreeD="1"/>
</file>

<file path=xl/ctrlProps/ctrlProp121.xml><?xml version="1.0" encoding="utf-8"?>
<formControlPr xmlns="http://schemas.microsoft.com/office/spreadsheetml/2009/9/main" objectType="CheckBox" fmlaLink="$V$28" lockText="1" noThreeD="1"/>
</file>

<file path=xl/ctrlProps/ctrlProp122.xml><?xml version="1.0" encoding="utf-8"?>
<formControlPr xmlns="http://schemas.microsoft.com/office/spreadsheetml/2009/9/main" objectType="CheckBox" fmlaLink="$V$31" lockText="1" noThreeD="1"/>
</file>

<file path=xl/ctrlProps/ctrlProp123.xml><?xml version="1.0" encoding="utf-8"?>
<formControlPr xmlns="http://schemas.microsoft.com/office/spreadsheetml/2009/9/main" objectType="CheckBox" fmlaLink="$V$32" lockText="1" noThreeD="1"/>
</file>

<file path=xl/ctrlProps/ctrlProp124.xml><?xml version="1.0" encoding="utf-8"?>
<formControlPr xmlns="http://schemas.microsoft.com/office/spreadsheetml/2009/9/main" objectType="CheckBox" fmlaLink="$V$33" lockText="1" noThreeD="1"/>
</file>

<file path=xl/ctrlProps/ctrlProp125.xml><?xml version="1.0" encoding="utf-8"?>
<formControlPr xmlns="http://schemas.microsoft.com/office/spreadsheetml/2009/9/main" objectType="CheckBox" fmlaLink="$V$34" lockText="1" noThreeD="1"/>
</file>

<file path=xl/ctrlProps/ctrlProp126.xml><?xml version="1.0" encoding="utf-8"?>
<formControlPr xmlns="http://schemas.microsoft.com/office/spreadsheetml/2009/9/main" objectType="CheckBox" fmlaLink="$V$35" lockText="1" noThreeD="1"/>
</file>

<file path=xl/ctrlProps/ctrlProp127.xml><?xml version="1.0" encoding="utf-8"?>
<formControlPr xmlns="http://schemas.microsoft.com/office/spreadsheetml/2009/9/main" objectType="CheckBox" fmlaLink="$T$38" lockText="1" noThreeD="1"/>
</file>

<file path=xl/ctrlProps/ctrlProp128.xml><?xml version="1.0" encoding="utf-8"?>
<formControlPr xmlns="http://schemas.microsoft.com/office/spreadsheetml/2009/9/main" objectType="CheckBox" fmlaLink="$T$39" lockText="1" noThreeD="1"/>
</file>

<file path=xl/ctrlProps/ctrlProp129.xml><?xml version="1.0" encoding="utf-8"?>
<formControlPr xmlns="http://schemas.microsoft.com/office/spreadsheetml/2009/9/main" objectType="CheckBox" fmlaLink="$T$40" lockText="1" noThreeD="1"/>
</file>

<file path=xl/ctrlProps/ctrlProp13.xml><?xml version="1.0" encoding="utf-8"?>
<formControlPr xmlns="http://schemas.microsoft.com/office/spreadsheetml/2009/9/main" objectType="CheckBox" fmlaLink="$S$24" lockText="1" noThreeD="1"/>
</file>

<file path=xl/ctrlProps/ctrlProp130.xml><?xml version="1.0" encoding="utf-8"?>
<formControlPr xmlns="http://schemas.microsoft.com/office/spreadsheetml/2009/9/main" objectType="CheckBox" fmlaLink="$T$41" lockText="1" noThreeD="1"/>
</file>

<file path=xl/ctrlProps/ctrlProp131.xml><?xml version="1.0" encoding="utf-8"?>
<formControlPr xmlns="http://schemas.microsoft.com/office/spreadsheetml/2009/9/main" objectType="CheckBox" fmlaLink="$T$44" lockText="1" noThreeD="1"/>
</file>

<file path=xl/ctrlProps/ctrlProp132.xml><?xml version="1.0" encoding="utf-8"?>
<formControlPr xmlns="http://schemas.microsoft.com/office/spreadsheetml/2009/9/main" objectType="CheckBox" fmlaLink="$T$45" lockText="1" noThreeD="1"/>
</file>

<file path=xl/ctrlProps/ctrlProp133.xml><?xml version="1.0" encoding="utf-8"?>
<formControlPr xmlns="http://schemas.microsoft.com/office/spreadsheetml/2009/9/main" objectType="CheckBox" fmlaLink="$T$46" lockText="1" noThreeD="1"/>
</file>

<file path=xl/ctrlProps/ctrlProp134.xml><?xml version="1.0" encoding="utf-8"?>
<formControlPr xmlns="http://schemas.microsoft.com/office/spreadsheetml/2009/9/main" objectType="CheckBox" fmlaLink="$T$47" lockText="1" noThreeD="1"/>
</file>

<file path=xl/ctrlProps/ctrlProp135.xml><?xml version="1.0" encoding="utf-8"?>
<formControlPr xmlns="http://schemas.microsoft.com/office/spreadsheetml/2009/9/main" objectType="CheckBox" fmlaLink="$T$48" lockText="1" noThreeD="1"/>
</file>

<file path=xl/ctrlProps/ctrlProp136.xml><?xml version="1.0" encoding="utf-8"?>
<formControlPr xmlns="http://schemas.microsoft.com/office/spreadsheetml/2009/9/main" objectType="CheckBox" fmlaLink="$T$49" lockText="1" noThreeD="1"/>
</file>

<file path=xl/ctrlProps/ctrlProp137.xml><?xml version="1.0" encoding="utf-8"?>
<formControlPr xmlns="http://schemas.microsoft.com/office/spreadsheetml/2009/9/main" objectType="CheckBox" fmlaLink="$U$38" lockText="1" noThreeD="1"/>
</file>

<file path=xl/ctrlProps/ctrlProp138.xml><?xml version="1.0" encoding="utf-8"?>
<formControlPr xmlns="http://schemas.microsoft.com/office/spreadsheetml/2009/9/main" objectType="CheckBox" fmlaLink="$U$39" lockText="1" noThreeD="1"/>
</file>

<file path=xl/ctrlProps/ctrlProp139.xml><?xml version="1.0" encoding="utf-8"?>
<formControlPr xmlns="http://schemas.microsoft.com/office/spreadsheetml/2009/9/main" objectType="CheckBox" fmlaLink="$U$44" lockText="1" noThreeD="1"/>
</file>

<file path=xl/ctrlProps/ctrlProp14.xml><?xml version="1.0" encoding="utf-8"?>
<formControlPr xmlns="http://schemas.microsoft.com/office/spreadsheetml/2009/9/main" objectType="CheckBox" fmlaLink="$R$26" lockText="1" noThreeD="1"/>
</file>

<file path=xl/ctrlProps/ctrlProp140.xml><?xml version="1.0" encoding="utf-8"?>
<formControlPr xmlns="http://schemas.microsoft.com/office/spreadsheetml/2009/9/main" objectType="CheckBox" fmlaLink="$U$45" lockText="1" noThreeD="1"/>
</file>

<file path=xl/ctrlProps/ctrlProp141.xml><?xml version="1.0" encoding="utf-8"?>
<formControlPr xmlns="http://schemas.microsoft.com/office/spreadsheetml/2009/9/main" objectType="CheckBox" fmlaLink="$U$46" lockText="1" noThreeD="1"/>
</file>

<file path=xl/ctrlProps/ctrlProp142.xml><?xml version="1.0" encoding="utf-8"?>
<formControlPr xmlns="http://schemas.microsoft.com/office/spreadsheetml/2009/9/main" objectType="CheckBox" fmlaLink="$U$47" lockText="1" noThreeD="1"/>
</file>

<file path=xl/ctrlProps/ctrlProp143.xml><?xml version="1.0" encoding="utf-8"?>
<formControlPr xmlns="http://schemas.microsoft.com/office/spreadsheetml/2009/9/main" objectType="CheckBox" fmlaLink="$U$48" lockText="1" noThreeD="1"/>
</file>

<file path=xl/ctrlProps/ctrlProp144.xml><?xml version="1.0" encoding="utf-8"?>
<formControlPr xmlns="http://schemas.microsoft.com/office/spreadsheetml/2009/9/main" objectType="CheckBox" fmlaLink="$U$49" lockText="1" noThreeD="1"/>
</file>

<file path=xl/ctrlProps/ctrlProp145.xml><?xml version="1.0" encoding="utf-8"?>
<formControlPr xmlns="http://schemas.microsoft.com/office/spreadsheetml/2009/9/main" objectType="CheckBox" fmlaLink="$T$50" lockText="1" noThreeD="1"/>
</file>

<file path=xl/ctrlProps/ctrlProp146.xml><?xml version="1.0" encoding="utf-8"?>
<formControlPr xmlns="http://schemas.microsoft.com/office/spreadsheetml/2009/9/main" objectType="CheckBox" fmlaLink="$T$51" lockText="1" noThreeD="1"/>
</file>

<file path=xl/ctrlProps/ctrlProp147.xml><?xml version="1.0" encoding="utf-8"?>
<formControlPr xmlns="http://schemas.microsoft.com/office/spreadsheetml/2009/9/main" objectType="CheckBox" fmlaLink="$U$57" lockText="1" noThreeD="1"/>
</file>

<file path=xl/ctrlProps/ctrlProp148.xml><?xml version="1.0" encoding="utf-8"?>
<formControlPr xmlns="http://schemas.microsoft.com/office/spreadsheetml/2009/9/main" objectType="CheckBox" fmlaLink="$V$57" lockText="1" noThreeD="1"/>
</file>

<file path=xl/ctrlProps/ctrlProp149.xml><?xml version="1.0" encoding="utf-8"?>
<formControlPr xmlns="http://schemas.microsoft.com/office/spreadsheetml/2009/9/main" objectType="CheckBox" fmlaLink="$W$57" lockText="1" noThreeD="1"/>
</file>

<file path=xl/ctrlProps/ctrlProp15.xml><?xml version="1.0" encoding="utf-8"?>
<formControlPr xmlns="http://schemas.microsoft.com/office/spreadsheetml/2009/9/main" objectType="CheckBox" fmlaLink="$R$27" lockText="1" noThreeD="1"/>
</file>

<file path=xl/ctrlProps/ctrlProp150.xml><?xml version="1.0" encoding="utf-8"?>
<formControlPr xmlns="http://schemas.microsoft.com/office/spreadsheetml/2009/9/main" objectType="CheckBox" fmlaLink="$X$57" lockText="1" noThreeD="1"/>
</file>

<file path=xl/ctrlProps/ctrlProp151.xml><?xml version="1.0" encoding="utf-8"?>
<formControlPr xmlns="http://schemas.microsoft.com/office/spreadsheetml/2009/9/main" objectType="CheckBox" fmlaLink="$Y$57" lockText="1" noThreeD="1"/>
</file>

<file path=xl/ctrlProps/ctrlProp152.xml><?xml version="1.0" encoding="utf-8"?>
<formControlPr xmlns="http://schemas.microsoft.com/office/spreadsheetml/2009/9/main" objectType="CheckBox" fmlaLink="$U$59" lockText="1" noThreeD="1"/>
</file>

<file path=xl/ctrlProps/ctrlProp153.xml><?xml version="1.0" encoding="utf-8"?>
<formControlPr xmlns="http://schemas.microsoft.com/office/spreadsheetml/2009/9/main" objectType="CheckBox" fmlaLink="$V$59" lockText="1" noThreeD="1"/>
</file>

<file path=xl/ctrlProps/ctrlProp154.xml><?xml version="1.0" encoding="utf-8"?>
<formControlPr xmlns="http://schemas.microsoft.com/office/spreadsheetml/2009/9/main" objectType="CheckBox" fmlaLink="$W$59" lockText="1" noThreeD="1"/>
</file>

<file path=xl/ctrlProps/ctrlProp155.xml><?xml version="1.0" encoding="utf-8"?>
<formControlPr xmlns="http://schemas.microsoft.com/office/spreadsheetml/2009/9/main" objectType="CheckBox" fmlaLink="$X$59" lockText="1" noThreeD="1"/>
</file>

<file path=xl/ctrlProps/ctrlProp156.xml><?xml version="1.0" encoding="utf-8"?>
<formControlPr xmlns="http://schemas.microsoft.com/office/spreadsheetml/2009/9/main" objectType="CheckBox" fmlaLink="$Y$59" lockText="1" noThreeD="1"/>
</file>

<file path=xl/ctrlProps/ctrlProp157.xml><?xml version="1.0" encoding="utf-8"?>
<formControlPr xmlns="http://schemas.microsoft.com/office/spreadsheetml/2009/9/main" objectType="CheckBox" fmlaLink="$U$61" lockText="1" noThreeD="1"/>
</file>

<file path=xl/ctrlProps/ctrlProp158.xml><?xml version="1.0" encoding="utf-8"?>
<formControlPr xmlns="http://schemas.microsoft.com/office/spreadsheetml/2009/9/main" objectType="CheckBox" fmlaLink="$V$61" lockText="1" noThreeD="1"/>
</file>

<file path=xl/ctrlProps/ctrlProp159.xml><?xml version="1.0" encoding="utf-8"?>
<formControlPr xmlns="http://schemas.microsoft.com/office/spreadsheetml/2009/9/main" objectType="CheckBox" fmlaLink="$W$61" lockText="1" noThreeD="1"/>
</file>

<file path=xl/ctrlProps/ctrlProp16.xml><?xml version="1.0" encoding="utf-8"?>
<formControlPr xmlns="http://schemas.microsoft.com/office/spreadsheetml/2009/9/main" objectType="CheckBox" fmlaLink="$R$29" lockText="1" noThreeD="1"/>
</file>

<file path=xl/ctrlProps/ctrlProp160.xml><?xml version="1.0" encoding="utf-8"?>
<formControlPr xmlns="http://schemas.microsoft.com/office/spreadsheetml/2009/9/main" objectType="CheckBox" fmlaLink="$X$61" lockText="1" noThreeD="1"/>
</file>

<file path=xl/ctrlProps/ctrlProp161.xml><?xml version="1.0" encoding="utf-8"?>
<formControlPr xmlns="http://schemas.microsoft.com/office/spreadsheetml/2009/9/main" objectType="CheckBox" fmlaLink="$Y$61" lockText="1" noThreeD="1"/>
</file>

<file path=xl/ctrlProps/ctrlProp162.xml><?xml version="1.0" encoding="utf-8"?>
<formControlPr xmlns="http://schemas.microsoft.com/office/spreadsheetml/2009/9/main" objectType="CheckBox" fmlaLink="$T$57" lockText="1" noThreeD="1"/>
</file>

<file path=xl/ctrlProps/ctrlProp163.xml><?xml version="1.0" encoding="utf-8"?>
<formControlPr xmlns="http://schemas.microsoft.com/office/spreadsheetml/2009/9/main" objectType="CheckBox" fmlaLink="$T$59" lockText="1" noThreeD="1"/>
</file>

<file path=xl/ctrlProps/ctrlProp164.xml><?xml version="1.0" encoding="utf-8"?>
<formControlPr xmlns="http://schemas.microsoft.com/office/spreadsheetml/2009/9/main" objectType="CheckBox" fmlaLink="$T$61" lockText="1" noThreeD="1"/>
</file>

<file path=xl/ctrlProps/ctrlProp165.xml><?xml version="1.0" encoding="utf-8"?>
<formControlPr xmlns="http://schemas.microsoft.com/office/spreadsheetml/2009/9/main" objectType="CheckBox" fmlaLink="$U$6" lockText="1" noThreeD="1"/>
</file>

<file path=xl/ctrlProps/ctrlProp166.xml><?xml version="1.0" encoding="utf-8"?>
<formControlPr xmlns="http://schemas.microsoft.com/office/spreadsheetml/2009/9/main" objectType="CheckBox" fmlaLink="$V$6" lockText="1" noThreeD="1"/>
</file>

<file path=xl/ctrlProps/ctrlProp167.xml><?xml version="1.0" encoding="utf-8"?>
<formControlPr xmlns="http://schemas.microsoft.com/office/spreadsheetml/2009/9/main" objectType="CheckBox" fmlaLink="$T$7" lockText="1" noThreeD="1"/>
</file>

<file path=xl/ctrlProps/ctrlProp168.xml><?xml version="1.0" encoding="utf-8"?>
<formControlPr xmlns="http://schemas.microsoft.com/office/spreadsheetml/2009/9/main" objectType="CheckBox" fmlaLink="$U$7" lockText="1" noThreeD="1"/>
</file>

<file path=xl/ctrlProps/ctrlProp169.xml><?xml version="1.0" encoding="utf-8"?>
<formControlPr xmlns="http://schemas.microsoft.com/office/spreadsheetml/2009/9/main" objectType="CheckBox" fmlaLink="$V$7" lockText="1" noThreeD="1"/>
</file>

<file path=xl/ctrlProps/ctrlProp17.xml><?xml version="1.0" encoding="utf-8"?>
<formControlPr xmlns="http://schemas.microsoft.com/office/spreadsheetml/2009/9/main" objectType="CheckBox" fmlaLink="$R$30" lockText="1" noThreeD="1"/>
</file>

<file path=xl/ctrlProps/ctrlProp170.xml><?xml version="1.0" encoding="utf-8"?>
<formControlPr xmlns="http://schemas.microsoft.com/office/spreadsheetml/2009/9/main" objectType="CheckBox" fmlaLink="$W$7" lockText="1" noThreeD="1"/>
</file>

<file path=xl/ctrlProps/ctrlProp171.xml><?xml version="1.0" encoding="utf-8"?>
<formControlPr xmlns="http://schemas.microsoft.com/office/spreadsheetml/2009/9/main" objectType="CheckBox" fmlaLink="$X$7" lockText="1" noThreeD="1"/>
</file>

<file path=xl/ctrlProps/ctrlProp172.xml><?xml version="1.0" encoding="utf-8"?>
<formControlPr xmlns="http://schemas.microsoft.com/office/spreadsheetml/2009/9/main" objectType="CheckBox" fmlaLink="$Y$7" lockText="1" noThreeD="1"/>
</file>

<file path=xl/ctrlProps/ctrlProp173.xml><?xml version="1.0" encoding="utf-8"?>
<formControlPr xmlns="http://schemas.microsoft.com/office/spreadsheetml/2009/9/main" objectType="CheckBox" fmlaLink="$T$8" lockText="1" noThreeD="1"/>
</file>

<file path=xl/ctrlProps/ctrlProp174.xml><?xml version="1.0" encoding="utf-8"?>
<formControlPr xmlns="http://schemas.microsoft.com/office/spreadsheetml/2009/9/main" objectType="CheckBox" fmlaLink="$T$9" lockText="1" noThreeD="1"/>
</file>

<file path=xl/ctrlProps/ctrlProp175.xml><?xml version="1.0" encoding="utf-8"?>
<formControlPr xmlns="http://schemas.microsoft.com/office/spreadsheetml/2009/9/main" objectType="CheckBox" fmlaLink="$U$9" lockText="1" noThreeD="1"/>
</file>

<file path=xl/ctrlProps/ctrlProp176.xml><?xml version="1.0" encoding="utf-8"?>
<formControlPr xmlns="http://schemas.microsoft.com/office/spreadsheetml/2009/9/main" objectType="CheckBox" fmlaLink="$V$9" lockText="1" noThreeD="1"/>
</file>

<file path=xl/ctrlProps/ctrlProp177.xml><?xml version="1.0" encoding="utf-8"?>
<formControlPr xmlns="http://schemas.microsoft.com/office/spreadsheetml/2009/9/main" objectType="CheckBox" fmlaLink="$W$9" lockText="1" noThreeD="1"/>
</file>

<file path=xl/ctrlProps/ctrlProp178.xml><?xml version="1.0" encoding="utf-8"?>
<formControlPr xmlns="http://schemas.microsoft.com/office/spreadsheetml/2009/9/main" objectType="CheckBox" fmlaLink="$T$4" lockText="1" noThreeD="1"/>
</file>

<file path=xl/ctrlProps/ctrlProp179.xml><?xml version="1.0" encoding="utf-8"?>
<formControlPr xmlns="http://schemas.microsoft.com/office/spreadsheetml/2009/9/main" objectType="CheckBox" fmlaLink="$U$40" lockText="1" noThreeD="1"/>
</file>

<file path=xl/ctrlProps/ctrlProp18.xml><?xml version="1.0" encoding="utf-8"?>
<formControlPr xmlns="http://schemas.microsoft.com/office/spreadsheetml/2009/9/main" objectType="CheckBox" fmlaLink="$R$31" lockText="1" noThreeD="1"/>
</file>

<file path=xl/ctrlProps/ctrlProp180.xml><?xml version="1.0" encoding="utf-8"?>
<formControlPr xmlns="http://schemas.microsoft.com/office/spreadsheetml/2009/9/main" objectType="CheckBox" fmlaLink="$U$41" lockText="1" noThreeD="1"/>
</file>

<file path=xl/ctrlProps/ctrlProp181.xml><?xml version="1.0" encoding="utf-8"?>
<formControlPr xmlns="http://schemas.microsoft.com/office/spreadsheetml/2009/9/main" objectType="CheckBox" fmlaLink="$U$42" lockText="1" noThreeD="1"/>
</file>

<file path=xl/ctrlProps/ctrlProp182.xml><?xml version="1.0" encoding="utf-8"?>
<formControlPr xmlns="http://schemas.microsoft.com/office/spreadsheetml/2009/9/main" objectType="CheckBox" fmlaLink="$U$43" lockText="1" noThreeD="1"/>
</file>

<file path=xl/ctrlProps/ctrlProp183.xml><?xml version="1.0" encoding="utf-8"?>
<formControlPr xmlns="http://schemas.microsoft.com/office/spreadsheetml/2009/9/main" objectType="CheckBox" fmlaLink="$T$42" lockText="1" noThreeD="1"/>
</file>

<file path=xl/ctrlProps/ctrlProp184.xml><?xml version="1.0" encoding="utf-8"?>
<formControlPr xmlns="http://schemas.microsoft.com/office/spreadsheetml/2009/9/main" objectType="CheckBox" fmlaLink="$T$43" lockText="1" noThreeD="1"/>
</file>

<file path=xl/ctrlProps/ctrlProp185.xml><?xml version="1.0" encoding="utf-8"?>
<formControlPr xmlns="http://schemas.microsoft.com/office/spreadsheetml/2009/9/main" objectType="CheckBox" fmlaLink="$U$4" lockText="1" noThreeD="1"/>
</file>

<file path=xl/ctrlProps/ctrlProp186.xml><?xml version="1.0" encoding="utf-8"?>
<formControlPr xmlns="http://schemas.microsoft.com/office/spreadsheetml/2009/9/main" objectType="CheckBox" fmlaLink="$T$4" lockText="1" noThreeD="1"/>
</file>

<file path=xl/ctrlProps/ctrlProp187.xml><?xml version="1.0" encoding="utf-8"?>
<formControlPr xmlns="http://schemas.microsoft.com/office/spreadsheetml/2009/9/main" objectType="CheckBox" fmlaLink="$Z$4" lockText="1" noThreeD="1"/>
</file>

<file path=xl/ctrlProps/ctrlProp188.xml><?xml version="1.0" encoding="utf-8"?>
<formControlPr xmlns="http://schemas.microsoft.com/office/spreadsheetml/2009/9/main" objectType="CheckBox" fmlaLink="$Z$9" lockText="1" noThreeD="1"/>
</file>

<file path=xl/ctrlProps/ctrlProp189.xml><?xml version="1.0" encoding="utf-8"?>
<formControlPr xmlns="http://schemas.microsoft.com/office/spreadsheetml/2009/9/main" objectType="CheckBox" fmlaLink="$Z$11" lockText="1" noThreeD="1"/>
</file>

<file path=xl/ctrlProps/ctrlProp19.xml><?xml version="1.0" encoding="utf-8"?>
<formControlPr xmlns="http://schemas.microsoft.com/office/spreadsheetml/2009/9/main" objectType="CheckBox" fmlaLink="$R$32" lockText="1" noThreeD="1"/>
</file>

<file path=xl/ctrlProps/ctrlProp190.xml><?xml version="1.0" encoding="utf-8"?>
<formControlPr xmlns="http://schemas.microsoft.com/office/spreadsheetml/2009/9/main" objectType="CheckBox" fmlaLink="$Z$13" lockText="1" noThreeD="1"/>
</file>

<file path=xl/ctrlProps/ctrlProp191.xml><?xml version="1.0" encoding="utf-8"?>
<formControlPr xmlns="http://schemas.microsoft.com/office/spreadsheetml/2009/9/main" objectType="CheckBox" fmlaLink="$Z$19" lockText="1" noThreeD="1"/>
</file>

<file path=xl/ctrlProps/ctrlProp192.xml><?xml version="1.0" encoding="utf-8"?>
<formControlPr xmlns="http://schemas.microsoft.com/office/spreadsheetml/2009/9/main" objectType="CheckBox" fmlaLink="$Z$22" lockText="1" noThreeD="1"/>
</file>

<file path=xl/ctrlProps/ctrlProp193.xml><?xml version="1.0" encoding="utf-8"?>
<formControlPr xmlns="http://schemas.microsoft.com/office/spreadsheetml/2009/9/main" objectType="CheckBox" fmlaLink="$Z$26" lockText="1" noThreeD="1"/>
</file>

<file path=xl/ctrlProps/ctrlProp194.xml><?xml version="1.0" encoding="utf-8"?>
<formControlPr xmlns="http://schemas.microsoft.com/office/spreadsheetml/2009/9/main" objectType="CheckBox" fmlaLink="$Z$31" lockText="1" noThreeD="1"/>
</file>

<file path=xl/ctrlProps/ctrlProp195.xml><?xml version="1.0" encoding="utf-8"?>
<formControlPr xmlns="http://schemas.microsoft.com/office/spreadsheetml/2009/9/main" objectType="CheckBox" fmlaLink="$W$36" lockText="1" noThreeD="1"/>
</file>

<file path=xl/ctrlProps/ctrlProp196.xml><?xml version="1.0" encoding="utf-8"?>
<formControlPr xmlns="http://schemas.microsoft.com/office/spreadsheetml/2009/9/main" objectType="CheckBox" fmlaLink="$Z$36" lockText="1" noThreeD="1"/>
</file>

<file path=xl/ctrlProps/ctrlProp197.xml><?xml version="1.0" encoding="utf-8"?>
<formControlPr xmlns="http://schemas.microsoft.com/office/spreadsheetml/2009/9/main" objectType="CheckBox" fmlaLink="$Z$38" lockText="1" noThreeD="1"/>
</file>

<file path=xl/ctrlProps/ctrlProp198.xml><?xml version="1.0" encoding="utf-8"?>
<formControlPr xmlns="http://schemas.microsoft.com/office/spreadsheetml/2009/9/main" objectType="CheckBox" fmlaLink="$Z$40" lockText="1" noThreeD="1"/>
</file>

<file path=xl/ctrlProps/ctrlProp199.xml><?xml version="1.0" encoding="utf-8"?>
<formControlPr xmlns="http://schemas.microsoft.com/office/spreadsheetml/2009/9/main" objectType="CheckBox" fmlaLink="$Z$42" lockText="1" noThreeD="1"/>
</file>

<file path=xl/ctrlProps/ctrlProp2.xml><?xml version="1.0" encoding="utf-8"?>
<formControlPr xmlns="http://schemas.microsoft.com/office/spreadsheetml/2009/9/main" objectType="CheckBox" fmlaLink="$S$4" lockText="1" noThreeD="1"/>
</file>

<file path=xl/ctrlProps/ctrlProp20.xml><?xml version="1.0" encoding="utf-8"?>
<formControlPr xmlns="http://schemas.microsoft.com/office/spreadsheetml/2009/9/main" objectType="CheckBox" fmlaLink="$R$34" lockText="1" noThreeD="1"/>
</file>

<file path=xl/ctrlProps/ctrlProp200.xml><?xml version="1.0" encoding="utf-8"?>
<formControlPr xmlns="http://schemas.microsoft.com/office/spreadsheetml/2009/9/main" objectType="CheckBox" fmlaLink="$Z$44" lockText="1" noThreeD="1"/>
</file>

<file path=xl/ctrlProps/ctrlProp201.xml><?xml version="1.0" encoding="utf-8"?>
<formControlPr xmlns="http://schemas.microsoft.com/office/spreadsheetml/2009/9/main" objectType="CheckBox" fmlaLink="$Z$46" lockText="1" noThreeD="1"/>
</file>

<file path=xl/ctrlProps/ctrlProp202.xml><?xml version="1.0" encoding="utf-8"?>
<formControlPr xmlns="http://schemas.microsoft.com/office/spreadsheetml/2009/9/main" objectType="CheckBox" fmlaLink="$Z$48" lockText="1" noThreeD="1"/>
</file>

<file path=xl/ctrlProps/ctrlProp203.xml><?xml version="1.0" encoding="utf-8"?>
<formControlPr xmlns="http://schemas.microsoft.com/office/spreadsheetml/2009/9/main" objectType="CheckBox" fmlaLink="$Z$50" lockText="1" noThreeD="1"/>
</file>

<file path=xl/ctrlProps/ctrlProp204.xml><?xml version="1.0" encoding="utf-8"?>
<formControlPr xmlns="http://schemas.microsoft.com/office/spreadsheetml/2009/9/main" objectType="CheckBox" fmlaLink="$Z$53" lockText="1" noThreeD="1"/>
</file>

<file path=xl/ctrlProps/ctrlProp205.xml><?xml version="1.0" encoding="utf-8"?>
<formControlPr xmlns="http://schemas.microsoft.com/office/spreadsheetml/2009/9/main" objectType="CheckBox" fmlaLink="$Z$55" lockText="1" noThreeD="1"/>
</file>

<file path=xl/ctrlProps/ctrlProp206.xml><?xml version="1.0" encoding="utf-8"?>
<formControlPr xmlns="http://schemas.microsoft.com/office/spreadsheetml/2009/9/main" objectType="CheckBox" fmlaLink="$Z$57" lockText="1" noThreeD="1"/>
</file>

<file path=xl/ctrlProps/ctrlProp207.xml><?xml version="1.0" encoding="utf-8"?>
<formControlPr xmlns="http://schemas.microsoft.com/office/spreadsheetml/2009/9/main" objectType="CheckBox" fmlaLink="$Z$59" lockText="1" noThreeD="1"/>
</file>

<file path=xl/ctrlProps/ctrlProp208.xml><?xml version="1.0" encoding="utf-8"?>
<formControlPr xmlns="http://schemas.microsoft.com/office/spreadsheetml/2009/9/main" objectType="CheckBox" fmlaLink="$Z$61" lockText="1" noThreeD="1"/>
</file>

<file path=xl/ctrlProps/ctrlProp209.xml><?xml version="1.0" encoding="utf-8"?>
<formControlPr xmlns="http://schemas.microsoft.com/office/spreadsheetml/2009/9/main" objectType="CheckBox" fmlaLink="$Z$64" lockText="1" noThreeD="1"/>
</file>

<file path=xl/ctrlProps/ctrlProp21.xml><?xml version="1.0" encoding="utf-8"?>
<formControlPr xmlns="http://schemas.microsoft.com/office/spreadsheetml/2009/9/main" objectType="CheckBox" fmlaLink="$R$35" lockText="1" noThreeD="1"/>
</file>

<file path=xl/ctrlProps/ctrlProp22.xml><?xml version="1.0" encoding="utf-8"?>
<formControlPr xmlns="http://schemas.microsoft.com/office/spreadsheetml/2009/9/main" objectType="CheckBox" fmlaLink="$S$26" lockText="1" noThreeD="1"/>
</file>

<file path=xl/ctrlProps/ctrlProp23.xml><?xml version="1.0" encoding="utf-8"?>
<formControlPr xmlns="http://schemas.microsoft.com/office/spreadsheetml/2009/9/main" objectType="CheckBox" fmlaLink="$S$27" lockText="1" noThreeD="1"/>
</file>

<file path=xl/ctrlProps/ctrlProp24.xml><?xml version="1.0" encoding="utf-8"?>
<formControlPr xmlns="http://schemas.microsoft.com/office/spreadsheetml/2009/9/main" objectType="CheckBox" fmlaLink="$S$31" lockText="1" noThreeD="1"/>
</file>

<file path=xl/ctrlProps/ctrlProp25.xml><?xml version="1.0" encoding="utf-8"?>
<formControlPr xmlns="http://schemas.microsoft.com/office/spreadsheetml/2009/9/main" objectType="CheckBox" fmlaLink="$S$32" lockText="1" noThreeD="1"/>
</file>

<file path=xl/ctrlProps/ctrlProp26.xml><?xml version="1.0" encoding="utf-8"?>
<formControlPr xmlns="http://schemas.microsoft.com/office/spreadsheetml/2009/9/main" objectType="CheckBox" fmlaLink="$S$34" lockText="1" noThreeD="1"/>
</file>

<file path=xl/ctrlProps/ctrlProp27.xml><?xml version="1.0" encoding="utf-8"?>
<formControlPr xmlns="http://schemas.microsoft.com/office/spreadsheetml/2009/9/main" objectType="CheckBox" fmlaLink="$T$26" lockText="1" noThreeD="1"/>
</file>

<file path=xl/ctrlProps/ctrlProp28.xml><?xml version="1.0" encoding="utf-8"?>
<formControlPr xmlns="http://schemas.microsoft.com/office/spreadsheetml/2009/9/main" objectType="CheckBox" fmlaLink="$T$27" lockText="1" noThreeD="1"/>
</file>

<file path=xl/ctrlProps/ctrlProp29.xml><?xml version="1.0" encoding="utf-8"?>
<formControlPr xmlns="http://schemas.microsoft.com/office/spreadsheetml/2009/9/main" objectType="CheckBox" fmlaLink="$T$28" lockText="1" noThreeD="1"/>
</file>

<file path=xl/ctrlProps/ctrlProp3.xml><?xml version="1.0" encoding="utf-8"?>
<formControlPr xmlns="http://schemas.microsoft.com/office/spreadsheetml/2009/9/main" objectType="CheckBox" fmlaLink="$R$13" lockText="1" noThreeD="1"/>
</file>

<file path=xl/ctrlProps/ctrlProp30.xml><?xml version="1.0" encoding="utf-8"?>
<formControlPr xmlns="http://schemas.microsoft.com/office/spreadsheetml/2009/9/main" objectType="CheckBox" fmlaLink="$T$31" lockText="1" noThreeD="1"/>
</file>

<file path=xl/ctrlProps/ctrlProp31.xml><?xml version="1.0" encoding="utf-8"?>
<formControlPr xmlns="http://schemas.microsoft.com/office/spreadsheetml/2009/9/main" objectType="CheckBox" fmlaLink="$T$32" lockText="1" noThreeD="1"/>
</file>

<file path=xl/ctrlProps/ctrlProp32.xml><?xml version="1.0" encoding="utf-8"?>
<formControlPr xmlns="http://schemas.microsoft.com/office/spreadsheetml/2009/9/main" objectType="CheckBox" fmlaLink="$T$33" lockText="1" noThreeD="1"/>
</file>

<file path=xl/ctrlProps/ctrlProp33.xml><?xml version="1.0" encoding="utf-8"?>
<formControlPr xmlns="http://schemas.microsoft.com/office/spreadsheetml/2009/9/main" objectType="CheckBox" fmlaLink="$T$34" lockText="1" noThreeD="1"/>
</file>

<file path=xl/ctrlProps/ctrlProp34.xml><?xml version="1.0" encoding="utf-8"?>
<formControlPr xmlns="http://schemas.microsoft.com/office/spreadsheetml/2009/9/main" objectType="CheckBox" fmlaLink="$T$35" lockText="1" noThreeD="1"/>
</file>

<file path=xl/ctrlProps/ctrlProp35.xml><?xml version="1.0" encoding="utf-8"?>
<formControlPr xmlns="http://schemas.microsoft.com/office/spreadsheetml/2009/9/main" objectType="CheckBox" fmlaLink="$R$38" lockText="1" noThreeD="1"/>
</file>

<file path=xl/ctrlProps/ctrlProp36.xml><?xml version="1.0" encoding="utf-8"?>
<formControlPr xmlns="http://schemas.microsoft.com/office/spreadsheetml/2009/9/main" objectType="CheckBox" fmlaLink="$R$39" lockText="1" noThreeD="1"/>
</file>

<file path=xl/ctrlProps/ctrlProp37.xml><?xml version="1.0" encoding="utf-8"?>
<formControlPr xmlns="http://schemas.microsoft.com/office/spreadsheetml/2009/9/main" objectType="CheckBox" fmlaLink="$R$40" lockText="1" noThreeD="1"/>
</file>

<file path=xl/ctrlProps/ctrlProp38.xml><?xml version="1.0" encoding="utf-8"?>
<formControlPr xmlns="http://schemas.microsoft.com/office/spreadsheetml/2009/9/main" objectType="CheckBox" fmlaLink="$R$41" lockText="1" noThreeD="1"/>
</file>

<file path=xl/ctrlProps/ctrlProp39.xml><?xml version="1.0" encoding="utf-8"?>
<formControlPr xmlns="http://schemas.microsoft.com/office/spreadsheetml/2009/9/main" objectType="CheckBox" fmlaLink="$R$44" lockText="1" noThreeD="1"/>
</file>

<file path=xl/ctrlProps/ctrlProp4.xml><?xml version="1.0" encoding="utf-8"?>
<formControlPr xmlns="http://schemas.microsoft.com/office/spreadsheetml/2009/9/main" objectType="CheckBox" fmlaLink="$S$13" lockText="1" noThreeD="1"/>
</file>

<file path=xl/ctrlProps/ctrlProp40.xml><?xml version="1.0" encoding="utf-8"?>
<formControlPr xmlns="http://schemas.microsoft.com/office/spreadsheetml/2009/9/main" objectType="CheckBox" fmlaLink="$R$45" lockText="1" noThreeD="1"/>
</file>

<file path=xl/ctrlProps/ctrlProp41.xml><?xml version="1.0" encoding="utf-8"?>
<formControlPr xmlns="http://schemas.microsoft.com/office/spreadsheetml/2009/9/main" objectType="CheckBox" fmlaLink="$R$46" lockText="1" noThreeD="1"/>
</file>

<file path=xl/ctrlProps/ctrlProp42.xml><?xml version="1.0" encoding="utf-8"?>
<formControlPr xmlns="http://schemas.microsoft.com/office/spreadsheetml/2009/9/main" objectType="CheckBox" fmlaLink="$R$47" lockText="1" noThreeD="1"/>
</file>

<file path=xl/ctrlProps/ctrlProp43.xml><?xml version="1.0" encoding="utf-8"?>
<formControlPr xmlns="http://schemas.microsoft.com/office/spreadsheetml/2009/9/main" objectType="CheckBox" fmlaLink="$R$48" lockText="1" noThreeD="1"/>
</file>

<file path=xl/ctrlProps/ctrlProp44.xml><?xml version="1.0" encoding="utf-8"?>
<formControlPr xmlns="http://schemas.microsoft.com/office/spreadsheetml/2009/9/main" objectType="CheckBox" fmlaLink="$R$49" lockText="1" noThreeD="1"/>
</file>

<file path=xl/ctrlProps/ctrlProp45.xml><?xml version="1.0" encoding="utf-8"?>
<formControlPr xmlns="http://schemas.microsoft.com/office/spreadsheetml/2009/9/main" objectType="CheckBox" fmlaLink="$S$38" lockText="1" noThreeD="1"/>
</file>

<file path=xl/ctrlProps/ctrlProp46.xml><?xml version="1.0" encoding="utf-8"?>
<formControlPr xmlns="http://schemas.microsoft.com/office/spreadsheetml/2009/9/main" objectType="CheckBox" fmlaLink="$S$39" lockText="1" noThreeD="1"/>
</file>

<file path=xl/ctrlProps/ctrlProp47.xml><?xml version="1.0" encoding="utf-8"?>
<formControlPr xmlns="http://schemas.microsoft.com/office/spreadsheetml/2009/9/main" objectType="CheckBox" fmlaLink="$S$44" lockText="1" noThreeD="1"/>
</file>

<file path=xl/ctrlProps/ctrlProp48.xml><?xml version="1.0" encoding="utf-8"?>
<formControlPr xmlns="http://schemas.microsoft.com/office/spreadsheetml/2009/9/main" objectType="CheckBox" fmlaLink="$S$45" lockText="1" noThreeD="1"/>
</file>

<file path=xl/ctrlProps/ctrlProp49.xml><?xml version="1.0" encoding="utf-8"?>
<formControlPr xmlns="http://schemas.microsoft.com/office/spreadsheetml/2009/9/main" objectType="CheckBox" fmlaLink="$S$46" lockText="1" noThreeD="1"/>
</file>

<file path=xl/ctrlProps/ctrlProp5.xml><?xml version="1.0" encoding="utf-8"?>
<formControlPr xmlns="http://schemas.microsoft.com/office/spreadsheetml/2009/9/main" objectType="CheckBox" fmlaLink="$T$13" lockText="1" noThreeD="1"/>
</file>

<file path=xl/ctrlProps/ctrlProp50.xml><?xml version="1.0" encoding="utf-8"?>
<formControlPr xmlns="http://schemas.microsoft.com/office/spreadsheetml/2009/9/main" objectType="CheckBox" fmlaLink="$S$47" lockText="1" noThreeD="1"/>
</file>

<file path=xl/ctrlProps/ctrlProp51.xml><?xml version="1.0" encoding="utf-8"?>
<formControlPr xmlns="http://schemas.microsoft.com/office/spreadsheetml/2009/9/main" objectType="CheckBox" fmlaLink="$S$48" lockText="1" noThreeD="1"/>
</file>

<file path=xl/ctrlProps/ctrlProp52.xml><?xml version="1.0" encoding="utf-8"?>
<formControlPr xmlns="http://schemas.microsoft.com/office/spreadsheetml/2009/9/main" objectType="CheckBox" fmlaLink="$S$49" lockText="1" noThreeD="1"/>
</file>

<file path=xl/ctrlProps/ctrlProp53.xml><?xml version="1.0" encoding="utf-8"?>
<formControlPr xmlns="http://schemas.microsoft.com/office/spreadsheetml/2009/9/main" objectType="CheckBox" fmlaLink="$R$50" lockText="1" noThreeD="1"/>
</file>

<file path=xl/ctrlProps/ctrlProp54.xml><?xml version="1.0" encoding="utf-8"?>
<formControlPr xmlns="http://schemas.microsoft.com/office/spreadsheetml/2009/9/main" objectType="CheckBox" fmlaLink="$R$51" lockText="1" noThreeD="1"/>
</file>

<file path=xl/ctrlProps/ctrlProp55.xml><?xml version="1.0" encoding="utf-8"?>
<formControlPr xmlns="http://schemas.microsoft.com/office/spreadsheetml/2009/9/main" objectType="CheckBox" fmlaLink="$S$57" lockText="1" noThreeD="1"/>
</file>

<file path=xl/ctrlProps/ctrlProp56.xml><?xml version="1.0" encoding="utf-8"?>
<formControlPr xmlns="http://schemas.microsoft.com/office/spreadsheetml/2009/9/main" objectType="CheckBox" fmlaLink="$T$57" lockText="1" noThreeD="1"/>
</file>

<file path=xl/ctrlProps/ctrlProp57.xml><?xml version="1.0" encoding="utf-8"?>
<formControlPr xmlns="http://schemas.microsoft.com/office/spreadsheetml/2009/9/main" objectType="CheckBox" fmlaLink="$U$57" lockText="1" noThreeD="1"/>
</file>

<file path=xl/ctrlProps/ctrlProp58.xml><?xml version="1.0" encoding="utf-8"?>
<formControlPr xmlns="http://schemas.microsoft.com/office/spreadsheetml/2009/9/main" objectType="CheckBox" fmlaLink="$V$57" lockText="1" noThreeD="1"/>
</file>

<file path=xl/ctrlProps/ctrlProp59.xml><?xml version="1.0" encoding="utf-8"?>
<formControlPr xmlns="http://schemas.microsoft.com/office/spreadsheetml/2009/9/main" objectType="CheckBox" fmlaLink="$W$57" lockText="1" noThreeD="1"/>
</file>

<file path=xl/ctrlProps/ctrlProp6.xml><?xml version="1.0" encoding="utf-8"?>
<formControlPr xmlns="http://schemas.microsoft.com/office/spreadsheetml/2009/9/main" objectType="CheckBox" fmlaLink="$R$14" lockText="1" noThreeD="1"/>
</file>

<file path=xl/ctrlProps/ctrlProp60.xml><?xml version="1.0" encoding="utf-8"?>
<formControlPr xmlns="http://schemas.microsoft.com/office/spreadsheetml/2009/9/main" objectType="CheckBox" fmlaLink="$S$59" lockText="1" noThreeD="1"/>
</file>

<file path=xl/ctrlProps/ctrlProp61.xml><?xml version="1.0" encoding="utf-8"?>
<formControlPr xmlns="http://schemas.microsoft.com/office/spreadsheetml/2009/9/main" objectType="CheckBox" fmlaLink="$T$59" lockText="1" noThreeD="1"/>
</file>

<file path=xl/ctrlProps/ctrlProp62.xml><?xml version="1.0" encoding="utf-8"?>
<formControlPr xmlns="http://schemas.microsoft.com/office/spreadsheetml/2009/9/main" objectType="CheckBox" fmlaLink="$U$59" lockText="1" noThreeD="1"/>
</file>

<file path=xl/ctrlProps/ctrlProp63.xml><?xml version="1.0" encoding="utf-8"?>
<formControlPr xmlns="http://schemas.microsoft.com/office/spreadsheetml/2009/9/main" objectType="CheckBox" fmlaLink="$V$59" lockText="1" noThreeD="1"/>
</file>

<file path=xl/ctrlProps/ctrlProp64.xml><?xml version="1.0" encoding="utf-8"?>
<formControlPr xmlns="http://schemas.microsoft.com/office/spreadsheetml/2009/9/main" objectType="CheckBox" fmlaLink="$W$59" lockText="1" noThreeD="1"/>
</file>

<file path=xl/ctrlProps/ctrlProp65.xml><?xml version="1.0" encoding="utf-8"?>
<formControlPr xmlns="http://schemas.microsoft.com/office/spreadsheetml/2009/9/main" objectType="CheckBox" fmlaLink="$S$61" lockText="1" noThreeD="1"/>
</file>

<file path=xl/ctrlProps/ctrlProp66.xml><?xml version="1.0" encoding="utf-8"?>
<formControlPr xmlns="http://schemas.microsoft.com/office/spreadsheetml/2009/9/main" objectType="CheckBox" fmlaLink="$T$61" lockText="1" noThreeD="1"/>
</file>

<file path=xl/ctrlProps/ctrlProp67.xml><?xml version="1.0" encoding="utf-8"?>
<formControlPr xmlns="http://schemas.microsoft.com/office/spreadsheetml/2009/9/main" objectType="CheckBox" fmlaLink="$U$61" lockText="1" noThreeD="1"/>
</file>

<file path=xl/ctrlProps/ctrlProp68.xml><?xml version="1.0" encoding="utf-8"?>
<formControlPr xmlns="http://schemas.microsoft.com/office/spreadsheetml/2009/9/main" objectType="CheckBox" fmlaLink="$V$61" lockText="1" noThreeD="1"/>
</file>

<file path=xl/ctrlProps/ctrlProp69.xml><?xml version="1.0" encoding="utf-8"?>
<formControlPr xmlns="http://schemas.microsoft.com/office/spreadsheetml/2009/9/main" objectType="CheckBox" fmlaLink="$W$61" lockText="1" noThreeD="1"/>
</file>

<file path=xl/ctrlProps/ctrlProp7.xml><?xml version="1.0" encoding="utf-8"?>
<formControlPr xmlns="http://schemas.microsoft.com/office/spreadsheetml/2009/9/main" objectType="CheckBox" fmlaLink="$S$14" lockText="1" noThreeD="1"/>
</file>

<file path=xl/ctrlProps/ctrlProp70.xml><?xml version="1.0" encoding="utf-8"?>
<formControlPr xmlns="http://schemas.microsoft.com/office/spreadsheetml/2009/9/main" objectType="CheckBox" fmlaLink="$R$57" lockText="1" noThreeD="1"/>
</file>

<file path=xl/ctrlProps/ctrlProp71.xml><?xml version="1.0" encoding="utf-8"?>
<formControlPr xmlns="http://schemas.microsoft.com/office/spreadsheetml/2009/9/main" objectType="CheckBox" fmlaLink="$R$59" lockText="1" noThreeD="1"/>
</file>

<file path=xl/ctrlProps/ctrlProp72.xml><?xml version="1.0" encoding="utf-8"?>
<formControlPr xmlns="http://schemas.microsoft.com/office/spreadsheetml/2009/9/main" objectType="CheckBox" fmlaLink="$R$61" lockText="1" noThreeD="1"/>
</file>

<file path=xl/ctrlProps/ctrlProp73.xml><?xml version="1.0" encoding="utf-8"?>
<formControlPr xmlns="http://schemas.microsoft.com/office/spreadsheetml/2009/9/main" objectType="CheckBox" fmlaLink="$S$6" lockText="1" noThreeD="1"/>
</file>

<file path=xl/ctrlProps/ctrlProp74.xml><?xml version="1.0" encoding="utf-8"?>
<formControlPr xmlns="http://schemas.microsoft.com/office/spreadsheetml/2009/9/main" objectType="CheckBox" fmlaLink="$T$6" lockText="1" noThreeD="1"/>
</file>

<file path=xl/ctrlProps/ctrlProp75.xml><?xml version="1.0" encoding="utf-8"?>
<formControlPr xmlns="http://schemas.microsoft.com/office/spreadsheetml/2009/9/main" objectType="CheckBox" fmlaLink="$R$7" lockText="1" noThreeD="1"/>
</file>

<file path=xl/ctrlProps/ctrlProp76.xml><?xml version="1.0" encoding="utf-8"?>
<formControlPr xmlns="http://schemas.microsoft.com/office/spreadsheetml/2009/9/main" objectType="CheckBox" fmlaLink="$S$7" lockText="1" noThreeD="1"/>
</file>

<file path=xl/ctrlProps/ctrlProp77.xml><?xml version="1.0" encoding="utf-8"?>
<formControlPr xmlns="http://schemas.microsoft.com/office/spreadsheetml/2009/9/main" objectType="CheckBox" fmlaLink="$T$7" lockText="1" noThreeD="1"/>
</file>

<file path=xl/ctrlProps/ctrlProp78.xml><?xml version="1.0" encoding="utf-8"?>
<formControlPr xmlns="http://schemas.microsoft.com/office/spreadsheetml/2009/9/main" objectType="CheckBox" fmlaLink="$U$7" lockText="1" noThreeD="1"/>
</file>

<file path=xl/ctrlProps/ctrlProp79.xml><?xml version="1.0" encoding="utf-8"?>
<formControlPr xmlns="http://schemas.microsoft.com/office/spreadsheetml/2009/9/main" objectType="CheckBox" fmlaLink="$V$7" lockText="1" noThreeD="1"/>
</file>

<file path=xl/ctrlProps/ctrlProp8.xml><?xml version="1.0" encoding="utf-8"?>
<formControlPr xmlns="http://schemas.microsoft.com/office/spreadsheetml/2009/9/main" objectType="CheckBox" fmlaLink="$R$19" lockText="1" noThreeD="1"/>
</file>

<file path=xl/ctrlProps/ctrlProp80.xml><?xml version="1.0" encoding="utf-8"?>
<formControlPr xmlns="http://schemas.microsoft.com/office/spreadsheetml/2009/9/main" objectType="CheckBox" fmlaLink="$W$7" lockText="1" noThreeD="1"/>
</file>

<file path=xl/ctrlProps/ctrlProp81.xml><?xml version="1.0" encoding="utf-8"?>
<formControlPr xmlns="http://schemas.microsoft.com/office/spreadsheetml/2009/9/main" objectType="CheckBox" fmlaLink="$R$8" lockText="1" noThreeD="1"/>
</file>

<file path=xl/ctrlProps/ctrlProp82.xml><?xml version="1.0" encoding="utf-8"?>
<formControlPr xmlns="http://schemas.microsoft.com/office/spreadsheetml/2009/9/main" objectType="CheckBox" fmlaLink="$R$9" lockText="1" noThreeD="1"/>
</file>

<file path=xl/ctrlProps/ctrlProp83.xml><?xml version="1.0" encoding="utf-8"?>
<formControlPr xmlns="http://schemas.microsoft.com/office/spreadsheetml/2009/9/main" objectType="CheckBox" fmlaLink="$S$9" lockText="1" noThreeD="1"/>
</file>

<file path=xl/ctrlProps/ctrlProp84.xml><?xml version="1.0" encoding="utf-8"?>
<formControlPr xmlns="http://schemas.microsoft.com/office/spreadsheetml/2009/9/main" objectType="CheckBox" fmlaLink="$T$9" lockText="1" noThreeD="1"/>
</file>

<file path=xl/ctrlProps/ctrlProp85.xml><?xml version="1.0" encoding="utf-8"?>
<formControlPr xmlns="http://schemas.microsoft.com/office/spreadsheetml/2009/9/main" objectType="CheckBox" fmlaLink="$U$9" lockText="1" noThreeD="1"/>
</file>

<file path=xl/ctrlProps/ctrlProp86.xml><?xml version="1.0" encoding="utf-8"?>
<formControlPr xmlns="http://schemas.microsoft.com/office/spreadsheetml/2009/9/main" objectType="CheckBox" fmlaLink="$R$4" lockText="1" noThreeD="1"/>
</file>

<file path=xl/ctrlProps/ctrlProp87.xml><?xml version="1.0" encoding="utf-8"?>
<formControlPr xmlns="http://schemas.microsoft.com/office/spreadsheetml/2009/9/main" objectType="CheckBox" fmlaLink="$S$40" lockText="1" noThreeD="1"/>
</file>

<file path=xl/ctrlProps/ctrlProp88.xml><?xml version="1.0" encoding="utf-8"?>
<formControlPr xmlns="http://schemas.microsoft.com/office/spreadsheetml/2009/9/main" objectType="CheckBox" fmlaLink="$S$41" lockText="1" noThreeD="1"/>
</file>

<file path=xl/ctrlProps/ctrlProp89.xml><?xml version="1.0" encoding="utf-8"?>
<formControlPr xmlns="http://schemas.microsoft.com/office/spreadsheetml/2009/9/main" objectType="CheckBox" fmlaLink="$S$42" lockText="1" noThreeD="1"/>
</file>

<file path=xl/ctrlProps/ctrlProp9.xml><?xml version="1.0" encoding="utf-8"?>
<formControlPr xmlns="http://schemas.microsoft.com/office/spreadsheetml/2009/9/main" objectType="CheckBox" fmlaLink="$S$19" lockText="1" noThreeD="1"/>
</file>

<file path=xl/ctrlProps/ctrlProp90.xml><?xml version="1.0" encoding="utf-8"?>
<formControlPr xmlns="http://schemas.microsoft.com/office/spreadsheetml/2009/9/main" objectType="CheckBox" fmlaLink="$S$43" lockText="1" noThreeD="1"/>
</file>

<file path=xl/ctrlProps/ctrlProp91.xml><?xml version="1.0" encoding="utf-8"?>
<formControlPr xmlns="http://schemas.microsoft.com/office/spreadsheetml/2009/9/main" objectType="CheckBox" fmlaLink="$R$42" lockText="1" noThreeD="1"/>
</file>

<file path=xl/ctrlProps/ctrlProp92.xml><?xml version="1.0" encoding="utf-8"?>
<formControlPr xmlns="http://schemas.microsoft.com/office/spreadsheetml/2009/9/main" objectType="CheckBox" fmlaLink="$R$43" lockText="1" noThreeD="1"/>
</file>

<file path=xl/ctrlProps/ctrlProp93.xml><?xml version="1.0" encoding="utf-8"?>
<formControlPr xmlns="http://schemas.microsoft.com/office/spreadsheetml/2009/9/main" objectType="CheckBox" fmlaLink="$T$6" lockText="1" noThreeD="1"/>
</file>

<file path=xl/ctrlProps/ctrlProp94.xml><?xml version="1.0" encoding="utf-8"?>
<formControlPr xmlns="http://schemas.microsoft.com/office/spreadsheetml/2009/9/main" objectType="CheckBox" fmlaLink="$U$4" lockText="1" noThreeD="1"/>
</file>

<file path=xl/ctrlProps/ctrlProp95.xml><?xml version="1.0" encoding="utf-8"?>
<formControlPr xmlns="http://schemas.microsoft.com/office/spreadsheetml/2009/9/main" objectType="CheckBox" fmlaLink="$T$13" lockText="1" noThreeD="1"/>
</file>

<file path=xl/ctrlProps/ctrlProp96.xml><?xml version="1.0" encoding="utf-8"?>
<formControlPr xmlns="http://schemas.microsoft.com/office/spreadsheetml/2009/9/main" objectType="CheckBox" fmlaLink="$U$13" lockText="1" noThreeD="1"/>
</file>

<file path=xl/ctrlProps/ctrlProp97.xml><?xml version="1.0" encoding="utf-8"?>
<formControlPr xmlns="http://schemas.microsoft.com/office/spreadsheetml/2009/9/main" objectType="CheckBox" fmlaLink="$V$13" lockText="1" noThreeD="1"/>
</file>

<file path=xl/ctrlProps/ctrlProp98.xml><?xml version="1.0" encoding="utf-8"?>
<formControlPr xmlns="http://schemas.microsoft.com/office/spreadsheetml/2009/9/main" objectType="CheckBox" fmlaLink="$T$14" lockText="1" noThreeD="1"/>
</file>

<file path=xl/ctrlProps/ctrlProp99.xml><?xml version="1.0" encoding="utf-8"?>
<formControlPr xmlns="http://schemas.microsoft.com/office/spreadsheetml/2009/9/main" objectType="CheckBox" fmlaLink="$U$1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252547</xdr:colOff>
      <xdr:row>25</xdr:row>
      <xdr:rowOff>0</xdr:rowOff>
    </xdr:from>
    <xdr:to>
      <xdr:col>11</xdr:col>
      <xdr:colOff>98605</xdr:colOff>
      <xdr:row>28</xdr:row>
      <xdr:rowOff>11223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67122" y="5172075"/>
          <a:ext cx="1560558" cy="639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（吹付け石綿、石綿 含有吹付けロックウール 等）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</a:p>
      </xdr:txBody>
    </xdr:sp>
    <xdr:clientData/>
  </xdr:twoCellAnchor>
  <xdr:twoCellAnchor>
    <xdr:from>
      <xdr:col>5</xdr:col>
      <xdr:colOff>252547</xdr:colOff>
      <xdr:row>26</xdr:row>
      <xdr:rowOff>66675</xdr:rowOff>
    </xdr:from>
    <xdr:to>
      <xdr:col>11</xdr:col>
      <xdr:colOff>98605</xdr:colOff>
      <xdr:row>27</xdr:row>
      <xdr:rowOff>192506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567122" y="5448300"/>
          <a:ext cx="1560558" cy="335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非飛散性石綿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（石綿含有ビニール床タイル 等） </a:t>
          </a:r>
        </a:p>
      </xdr:txBody>
    </xdr:sp>
    <xdr:clientData/>
  </xdr:twoCellAnchor>
  <xdr:twoCellAnchor>
    <xdr:from>
      <xdr:col>5</xdr:col>
      <xdr:colOff>252547</xdr:colOff>
      <xdr:row>29</xdr:row>
      <xdr:rowOff>163829</xdr:rowOff>
    </xdr:from>
    <xdr:to>
      <xdr:col>11</xdr:col>
      <xdr:colOff>98605</xdr:colOff>
      <xdr:row>33</xdr:row>
      <xdr:rowOff>9591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67122" y="6174104"/>
          <a:ext cx="1560558" cy="683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（鉄骨等に吹付けられた石綿、 石綿を含 有する断熱材・保温材・耐火被覆材 等） </a:t>
          </a:r>
        </a:p>
      </xdr:txBody>
    </xdr:sp>
    <xdr:clientData/>
  </xdr:twoCellAnchor>
  <xdr:twoCellAnchor>
    <xdr:from>
      <xdr:col>5</xdr:col>
      <xdr:colOff>252547</xdr:colOff>
      <xdr:row>32</xdr:row>
      <xdr:rowOff>13096</xdr:rowOff>
    </xdr:from>
    <xdr:to>
      <xdr:col>11</xdr:col>
      <xdr:colOff>165653</xdr:colOff>
      <xdr:row>33</xdr:row>
      <xdr:rowOff>104775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67122" y="6652021"/>
          <a:ext cx="1627606" cy="301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非飛散性石綿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（スレートボード等） </a:t>
          </a:r>
        </a:p>
      </xdr:txBody>
    </xdr:sp>
    <xdr:clientData/>
  </xdr:twoCellAnchor>
  <xdr:twoCellAnchor>
    <xdr:from>
      <xdr:col>11</xdr:col>
      <xdr:colOff>51196</xdr:colOff>
      <xdr:row>25</xdr:row>
      <xdr:rowOff>0</xdr:rowOff>
    </xdr:from>
    <xdr:to>
      <xdr:col>14</xdr:col>
      <xdr:colOff>117403</xdr:colOff>
      <xdr:row>27</xdr:row>
      <xdr:rowOff>2730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080271" y="5172075"/>
          <a:ext cx="2476032" cy="421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飛散性石綿に関する諸官庁届出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大防法、労安衛法・石綿予防規則 等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 </a:t>
          </a:r>
        </a:p>
      </xdr:txBody>
    </xdr:sp>
    <xdr:clientData/>
  </xdr:twoCellAnchor>
  <xdr:twoCellAnchor>
    <xdr:from>
      <xdr:col>11</xdr:col>
      <xdr:colOff>51196</xdr:colOff>
      <xdr:row>26</xdr:row>
      <xdr:rowOff>34529</xdr:rowOff>
    </xdr:from>
    <xdr:to>
      <xdr:col>14</xdr:col>
      <xdr:colOff>117403</xdr:colOff>
      <xdr:row>27</xdr:row>
      <xdr:rowOff>107158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4080271" y="5416154"/>
          <a:ext cx="2476032" cy="282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飛散性石綿の適正処理の実施</a:t>
          </a:r>
        </a:p>
      </xdr:txBody>
    </xdr:sp>
    <xdr:clientData/>
  </xdr:twoCellAnchor>
  <xdr:twoCellAnchor>
    <xdr:from>
      <xdr:col>11</xdr:col>
      <xdr:colOff>51196</xdr:colOff>
      <xdr:row>27</xdr:row>
      <xdr:rowOff>1429</xdr:rowOff>
    </xdr:from>
    <xdr:to>
      <xdr:col>14</xdr:col>
      <xdr:colOff>117403</xdr:colOff>
      <xdr:row>28</xdr:row>
      <xdr:rowOff>71438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4080271" y="5592604"/>
          <a:ext cx="2476032" cy="279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非飛散性石綿の適正処理の実施</a:t>
          </a:r>
        </a:p>
      </xdr:txBody>
    </xdr:sp>
    <xdr:clientData/>
  </xdr:twoCellAnchor>
  <xdr:twoCellAnchor>
    <xdr:from>
      <xdr:col>11</xdr:col>
      <xdr:colOff>51196</xdr:colOff>
      <xdr:row>29</xdr:row>
      <xdr:rowOff>163830</xdr:rowOff>
    </xdr:from>
    <xdr:to>
      <xdr:col>14</xdr:col>
      <xdr:colOff>117403</xdr:colOff>
      <xdr:row>32</xdr:row>
      <xdr:rowOff>67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4080271" y="6174105"/>
          <a:ext cx="2476032" cy="464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飛散性石綿に関する諸官庁届出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大防法、労安衛法・石綿予防規則 等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 </a:t>
          </a:r>
        </a:p>
      </xdr:txBody>
    </xdr:sp>
    <xdr:clientData/>
  </xdr:twoCellAnchor>
  <xdr:twoCellAnchor>
    <xdr:from>
      <xdr:col>11</xdr:col>
      <xdr:colOff>51196</xdr:colOff>
      <xdr:row>31</xdr:row>
      <xdr:rowOff>34530</xdr:rowOff>
    </xdr:from>
    <xdr:to>
      <xdr:col>14</xdr:col>
      <xdr:colOff>117403</xdr:colOff>
      <xdr:row>32</xdr:row>
      <xdr:rowOff>107159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080271" y="6463905"/>
          <a:ext cx="2476032" cy="282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飛散性石綿の適正処理の実施</a:t>
          </a:r>
        </a:p>
      </xdr:txBody>
    </xdr:sp>
    <xdr:clientData/>
  </xdr:twoCellAnchor>
  <xdr:twoCellAnchor>
    <xdr:from>
      <xdr:col>11</xdr:col>
      <xdr:colOff>51196</xdr:colOff>
      <xdr:row>32</xdr:row>
      <xdr:rowOff>1430</xdr:rowOff>
    </xdr:from>
    <xdr:to>
      <xdr:col>14</xdr:col>
      <xdr:colOff>117403</xdr:colOff>
      <xdr:row>33</xdr:row>
      <xdr:rowOff>71439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4080271" y="6640355"/>
          <a:ext cx="2476032" cy="279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非飛散性石綿の適正処理の実施</a:t>
          </a:r>
        </a:p>
      </xdr:txBody>
    </xdr:sp>
    <xdr:clientData/>
  </xdr:twoCellAnchor>
  <xdr:twoCellAnchor>
    <xdr:from>
      <xdr:col>11</xdr:col>
      <xdr:colOff>46973</xdr:colOff>
      <xdr:row>33</xdr:row>
      <xdr:rowOff>6804</xdr:rowOff>
    </xdr:from>
    <xdr:to>
      <xdr:col>12</xdr:col>
      <xdr:colOff>383451</xdr:colOff>
      <xdr:row>34</xdr:row>
      <xdr:rowOff>81984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4076048" y="6855279"/>
          <a:ext cx="1003228" cy="303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フロン類回収済</a:t>
          </a:r>
        </a:p>
      </xdr:txBody>
    </xdr:sp>
    <xdr:clientData/>
  </xdr:twoCellAnchor>
  <xdr:twoCellAnchor>
    <xdr:from>
      <xdr:col>11</xdr:col>
      <xdr:colOff>46763</xdr:colOff>
      <xdr:row>33</xdr:row>
      <xdr:rowOff>214991</xdr:rowOff>
    </xdr:from>
    <xdr:to>
      <xdr:col>12</xdr:col>
      <xdr:colOff>383241</xdr:colOff>
      <xdr:row>35</xdr:row>
      <xdr:rowOff>106474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4075838" y="7063466"/>
          <a:ext cx="1003228" cy="348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フロン類回収予定</a:t>
          </a:r>
        </a:p>
      </xdr:txBody>
    </xdr:sp>
    <xdr:clientData/>
  </xdr:twoCellAnchor>
  <xdr:twoCellAnchor>
    <xdr:from>
      <xdr:col>5</xdr:col>
      <xdr:colOff>252547</xdr:colOff>
      <xdr:row>33</xdr:row>
      <xdr:rowOff>214991</xdr:rowOff>
    </xdr:from>
    <xdr:to>
      <xdr:col>11</xdr:col>
      <xdr:colOff>98605</xdr:colOff>
      <xdr:row>35</xdr:row>
      <xdr:rowOff>106474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567122" y="7063466"/>
          <a:ext cx="1560558" cy="348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フロン類使用機器あり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171450</xdr:rowOff>
        </xdr:from>
        <xdr:to>
          <xdr:col>4</xdr:col>
          <xdr:colOff>304800</xdr:colOff>
          <xdr:row>6</xdr:row>
          <xdr:rowOff>28575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854243</xdr:colOff>
      <xdr:row>41</xdr:row>
      <xdr:rowOff>132348</xdr:rowOff>
    </xdr:from>
    <xdr:to>
      <xdr:col>13</xdr:col>
      <xdr:colOff>196516</xdr:colOff>
      <xdr:row>43</xdr:row>
      <xdr:rowOff>64169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550068" y="8466723"/>
          <a:ext cx="313823" cy="274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</a:p>
      </xdr:txBody>
    </xdr:sp>
    <xdr:clientData/>
  </xdr:twoCellAnchor>
  <xdr:twoCellAnchor>
    <xdr:from>
      <xdr:col>0</xdr:col>
      <xdr:colOff>140900</xdr:colOff>
      <xdr:row>47</xdr:row>
      <xdr:rowOff>126521</xdr:rowOff>
    </xdr:from>
    <xdr:to>
      <xdr:col>1</xdr:col>
      <xdr:colOff>140672</xdr:colOff>
      <xdr:row>49</xdr:row>
      <xdr:rowOff>60006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40900" y="9489596"/>
          <a:ext cx="209322" cy="276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</a:p>
      </xdr:txBody>
    </xdr:sp>
    <xdr:clientData/>
  </xdr:twoCellAnchor>
  <xdr:twoCellAnchor>
    <xdr:from>
      <xdr:col>2</xdr:col>
      <xdr:colOff>488830</xdr:colOff>
      <xdr:row>47</xdr:row>
      <xdr:rowOff>126521</xdr:rowOff>
    </xdr:from>
    <xdr:to>
      <xdr:col>3</xdr:col>
      <xdr:colOff>248198</xdr:colOff>
      <xdr:row>49</xdr:row>
      <xdr:rowOff>60006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250830" y="9489596"/>
          <a:ext cx="368968" cy="276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） </a:t>
          </a:r>
        </a:p>
      </xdr:txBody>
    </xdr:sp>
    <xdr:clientData/>
  </xdr:twoCellAnchor>
  <xdr:twoCellAnchor>
    <xdr:from>
      <xdr:col>11</xdr:col>
      <xdr:colOff>338138</xdr:colOff>
      <xdr:row>60</xdr:row>
      <xdr:rowOff>133353</xdr:rowOff>
    </xdr:from>
    <xdr:to>
      <xdr:col>12</xdr:col>
      <xdr:colOff>90488</xdr:colOff>
      <xdr:row>62</xdr:row>
      <xdr:rowOff>0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4367213" y="11725278"/>
          <a:ext cx="419100" cy="209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5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トン</a:t>
          </a:r>
        </a:p>
      </xdr:txBody>
    </xdr:sp>
    <xdr:clientData/>
  </xdr:twoCellAnchor>
  <xdr:twoCellAnchor>
    <xdr:from>
      <xdr:col>11</xdr:col>
      <xdr:colOff>338138</xdr:colOff>
      <xdr:row>58</xdr:row>
      <xdr:rowOff>133353</xdr:rowOff>
    </xdr:from>
    <xdr:to>
      <xdr:col>12</xdr:col>
      <xdr:colOff>90488</xdr:colOff>
      <xdr:row>60</xdr:row>
      <xdr:rowOff>0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4367213" y="11382378"/>
          <a:ext cx="419100" cy="209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05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トン</a:t>
          </a:r>
        </a:p>
      </xdr:txBody>
    </xdr:sp>
    <xdr:clientData/>
  </xdr:twoCellAnchor>
  <xdr:twoCellAnchor>
    <xdr:from>
      <xdr:col>11</xdr:col>
      <xdr:colOff>338138</xdr:colOff>
      <xdr:row>56</xdr:row>
      <xdr:rowOff>133353</xdr:rowOff>
    </xdr:from>
    <xdr:to>
      <xdr:col>12</xdr:col>
      <xdr:colOff>90488</xdr:colOff>
      <xdr:row>58</xdr:row>
      <xdr:rowOff>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4367213" y="11039478"/>
          <a:ext cx="419100" cy="209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5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トン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</xdr:row>
          <xdr:rowOff>285750</xdr:rowOff>
        </xdr:from>
        <xdr:to>
          <xdr:col>8</xdr:col>
          <xdr:colOff>171450</xdr:colOff>
          <xdr:row>4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180975</xdr:rowOff>
        </xdr:from>
        <xdr:to>
          <xdr:col>7</xdr:col>
          <xdr:colOff>66675</xdr:colOff>
          <xdr:row>13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11</xdr:row>
          <xdr:rowOff>180975</xdr:rowOff>
        </xdr:from>
        <xdr:to>
          <xdr:col>9</xdr:col>
          <xdr:colOff>209550</xdr:colOff>
          <xdr:row>13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11</xdr:row>
          <xdr:rowOff>180975</xdr:rowOff>
        </xdr:from>
        <xdr:to>
          <xdr:col>11</xdr:col>
          <xdr:colOff>352425</xdr:colOff>
          <xdr:row>13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12</xdr:row>
          <xdr:rowOff>171450</xdr:rowOff>
        </xdr:from>
        <xdr:to>
          <xdr:col>6</xdr:col>
          <xdr:colOff>295275</xdr:colOff>
          <xdr:row>14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171450</xdr:rowOff>
        </xdr:from>
        <xdr:to>
          <xdr:col>9</xdr:col>
          <xdr:colOff>66675</xdr:colOff>
          <xdr:row>14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17</xdr:row>
          <xdr:rowOff>180975</xdr:rowOff>
        </xdr:from>
        <xdr:to>
          <xdr:col>6</xdr:col>
          <xdr:colOff>95250</xdr:colOff>
          <xdr:row>19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17</xdr:row>
          <xdr:rowOff>180975</xdr:rowOff>
        </xdr:from>
        <xdr:to>
          <xdr:col>8</xdr:col>
          <xdr:colOff>28575</xdr:colOff>
          <xdr:row>19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20</xdr:row>
          <xdr:rowOff>171450</xdr:rowOff>
        </xdr:from>
        <xdr:to>
          <xdr:col>5</xdr:col>
          <xdr:colOff>257175</xdr:colOff>
          <xdr:row>21</xdr:row>
          <xdr:rowOff>200025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</xdr:row>
          <xdr:rowOff>171450</xdr:rowOff>
        </xdr:from>
        <xdr:to>
          <xdr:col>9</xdr:col>
          <xdr:colOff>161925</xdr:colOff>
          <xdr:row>21</xdr:row>
          <xdr:rowOff>200025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22</xdr:row>
          <xdr:rowOff>171450</xdr:rowOff>
        </xdr:from>
        <xdr:to>
          <xdr:col>5</xdr:col>
          <xdr:colOff>295275</xdr:colOff>
          <xdr:row>24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171450</xdr:rowOff>
        </xdr:from>
        <xdr:to>
          <xdr:col>6</xdr:col>
          <xdr:colOff>314325</xdr:colOff>
          <xdr:row>24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25</xdr:row>
          <xdr:rowOff>0</xdr:rowOff>
        </xdr:from>
        <xdr:to>
          <xdr:col>4</xdr:col>
          <xdr:colOff>304800</xdr:colOff>
          <xdr:row>26</xdr:row>
          <xdr:rowOff>28575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26</xdr:row>
          <xdr:rowOff>190500</xdr:rowOff>
        </xdr:from>
        <xdr:to>
          <xdr:col>4</xdr:col>
          <xdr:colOff>304800</xdr:colOff>
          <xdr:row>28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27</xdr:row>
          <xdr:rowOff>190500</xdr:rowOff>
        </xdr:from>
        <xdr:to>
          <xdr:col>4</xdr:col>
          <xdr:colOff>304800</xdr:colOff>
          <xdr:row>29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28</xdr:row>
          <xdr:rowOff>190500</xdr:rowOff>
        </xdr:from>
        <xdr:to>
          <xdr:col>4</xdr:col>
          <xdr:colOff>304800</xdr:colOff>
          <xdr:row>30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29</xdr:row>
          <xdr:rowOff>190500</xdr:rowOff>
        </xdr:from>
        <xdr:to>
          <xdr:col>4</xdr:col>
          <xdr:colOff>304800</xdr:colOff>
          <xdr:row>31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2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31</xdr:row>
          <xdr:rowOff>171450</xdr:rowOff>
        </xdr:from>
        <xdr:to>
          <xdr:col>4</xdr:col>
          <xdr:colOff>304800</xdr:colOff>
          <xdr:row>33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2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32</xdr:row>
          <xdr:rowOff>190500</xdr:rowOff>
        </xdr:from>
        <xdr:to>
          <xdr:col>4</xdr:col>
          <xdr:colOff>304800</xdr:colOff>
          <xdr:row>33</xdr:row>
          <xdr:rowOff>219075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2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33</xdr:row>
          <xdr:rowOff>209550</xdr:rowOff>
        </xdr:from>
        <xdr:to>
          <xdr:col>4</xdr:col>
          <xdr:colOff>304800</xdr:colOff>
          <xdr:row>34</xdr:row>
          <xdr:rowOff>209550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2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25</xdr:row>
          <xdr:rowOff>0</xdr:rowOff>
        </xdr:from>
        <xdr:to>
          <xdr:col>6</xdr:col>
          <xdr:colOff>152400</xdr:colOff>
          <xdr:row>26</xdr:row>
          <xdr:rowOff>28575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2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47625</xdr:rowOff>
        </xdr:from>
        <xdr:to>
          <xdr:col>6</xdr:col>
          <xdr:colOff>152400</xdr:colOff>
          <xdr:row>27</xdr:row>
          <xdr:rowOff>66675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2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29</xdr:row>
          <xdr:rowOff>133350</xdr:rowOff>
        </xdr:from>
        <xdr:to>
          <xdr:col>6</xdr:col>
          <xdr:colOff>152400</xdr:colOff>
          <xdr:row>30</xdr:row>
          <xdr:rowOff>161925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32</xdr:row>
          <xdr:rowOff>19050</xdr:rowOff>
        </xdr:from>
        <xdr:to>
          <xdr:col>6</xdr:col>
          <xdr:colOff>152400</xdr:colOff>
          <xdr:row>33</xdr:row>
          <xdr:rowOff>47625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33</xdr:row>
          <xdr:rowOff>209550</xdr:rowOff>
        </xdr:from>
        <xdr:to>
          <xdr:col>6</xdr:col>
          <xdr:colOff>152400</xdr:colOff>
          <xdr:row>34</xdr:row>
          <xdr:rowOff>209550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2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25</xdr:row>
          <xdr:rowOff>0</xdr:rowOff>
        </xdr:from>
        <xdr:to>
          <xdr:col>11</xdr:col>
          <xdr:colOff>295275</xdr:colOff>
          <xdr:row>26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2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26</xdr:row>
          <xdr:rowOff>19050</xdr:rowOff>
        </xdr:from>
        <xdr:to>
          <xdr:col>11</xdr:col>
          <xdr:colOff>295275</xdr:colOff>
          <xdr:row>27</xdr:row>
          <xdr:rowOff>57150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2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26</xdr:row>
          <xdr:rowOff>209550</xdr:rowOff>
        </xdr:from>
        <xdr:to>
          <xdr:col>11</xdr:col>
          <xdr:colOff>295275</xdr:colOff>
          <xdr:row>28</xdr:row>
          <xdr:rowOff>28575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2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29</xdr:row>
          <xdr:rowOff>152400</xdr:rowOff>
        </xdr:from>
        <xdr:to>
          <xdr:col>11</xdr:col>
          <xdr:colOff>295275</xdr:colOff>
          <xdr:row>30</xdr:row>
          <xdr:rowOff>180975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2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31</xdr:row>
          <xdr:rowOff>19050</xdr:rowOff>
        </xdr:from>
        <xdr:to>
          <xdr:col>11</xdr:col>
          <xdr:colOff>295275</xdr:colOff>
          <xdr:row>32</xdr:row>
          <xdr:rowOff>57150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2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32</xdr:row>
          <xdr:rowOff>0</xdr:rowOff>
        </xdr:from>
        <xdr:to>
          <xdr:col>11</xdr:col>
          <xdr:colOff>295275</xdr:colOff>
          <xdr:row>33</xdr:row>
          <xdr:rowOff>28575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2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33</xdr:row>
          <xdr:rowOff>9525</xdr:rowOff>
        </xdr:from>
        <xdr:to>
          <xdr:col>11</xdr:col>
          <xdr:colOff>295275</xdr:colOff>
          <xdr:row>34</xdr:row>
          <xdr:rowOff>9525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2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33</xdr:row>
          <xdr:rowOff>219075</xdr:rowOff>
        </xdr:from>
        <xdr:to>
          <xdr:col>11</xdr:col>
          <xdr:colOff>295275</xdr:colOff>
          <xdr:row>34</xdr:row>
          <xdr:rowOff>219075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2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36</xdr:row>
          <xdr:rowOff>142875</xdr:rowOff>
        </xdr:from>
        <xdr:to>
          <xdr:col>8</xdr:col>
          <xdr:colOff>66675</xdr:colOff>
          <xdr:row>38</xdr:row>
          <xdr:rowOff>28575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2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36</xdr:row>
          <xdr:rowOff>142875</xdr:rowOff>
        </xdr:from>
        <xdr:to>
          <xdr:col>9</xdr:col>
          <xdr:colOff>257175</xdr:colOff>
          <xdr:row>38</xdr:row>
          <xdr:rowOff>28575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2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38</xdr:row>
          <xdr:rowOff>142875</xdr:rowOff>
        </xdr:from>
        <xdr:to>
          <xdr:col>7</xdr:col>
          <xdr:colOff>95250</xdr:colOff>
          <xdr:row>40</xdr:row>
          <xdr:rowOff>47625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2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38</xdr:row>
          <xdr:rowOff>142875</xdr:rowOff>
        </xdr:from>
        <xdr:to>
          <xdr:col>9</xdr:col>
          <xdr:colOff>123825</xdr:colOff>
          <xdr:row>40</xdr:row>
          <xdr:rowOff>47625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2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42</xdr:row>
          <xdr:rowOff>142875</xdr:rowOff>
        </xdr:from>
        <xdr:to>
          <xdr:col>9</xdr:col>
          <xdr:colOff>295275</xdr:colOff>
          <xdr:row>44</xdr:row>
          <xdr:rowOff>47625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2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42</xdr:row>
          <xdr:rowOff>142875</xdr:rowOff>
        </xdr:from>
        <xdr:to>
          <xdr:col>11</xdr:col>
          <xdr:colOff>19050</xdr:colOff>
          <xdr:row>44</xdr:row>
          <xdr:rowOff>47625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2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44</xdr:row>
          <xdr:rowOff>133350</xdr:rowOff>
        </xdr:from>
        <xdr:to>
          <xdr:col>10</xdr:col>
          <xdr:colOff>28575</xdr:colOff>
          <xdr:row>46</xdr:row>
          <xdr:rowOff>28575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2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44</xdr:row>
          <xdr:rowOff>133350</xdr:rowOff>
        </xdr:from>
        <xdr:to>
          <xdr:col>11</xdr:col>
          <xdr:colOff>142875</xdr:colOff>
          <xdr:row>46</xdr:row>
          <xdr:rowOff>28575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2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46</xdr:row>
          <xdr:rowOff>133350</xdr:rowOff>
        </xdr:from>
        <xdr:to>
          <xdr:col>9</xdr:col>
          <xdr:colOff>133350</xdr:colOff>
          <xdr:row>48</xdr:row>
          <xdr:rowOff>28575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2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46</xdr:row>
          <xdr:rowOff>133350</xdr:rowOff>
        </xdr:from>
        <xdr:to>
          <xdr:col>10</xdr:col>
          <xdr:colOff>104775</xdr:colOff>
          <xdr:row>48</xdr:row>
          <xdr:rowOff>28575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2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36</xdr:row>
          <xdr:rowOff>133350</xdr:rowOff>
        </xdr:from>
        <xdr:to>
          <xdr:col>12</xdr:col>
          <xdr:colOff>314325</xdr:colOff>
          <xdr:row>38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2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37</xdr:row>
          <xdr:rowOff>133350</xdr:rowOff>
        </xdr:from>
        <xdr:to>
          <xdr:col>12</xdr:col>
          <xdr:colOff>314325</xdr:colOff>
          <xdr:row>39</xdr:row>
          <xdr:rowOff>19050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2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42</xdr:row>
          <xdr:rowOff>133350</xdr:rowOff>
        </xdr:from>
        <xdr:to>
          <xdr:col>12</xdr:col>
          <xdr:colOff>314325</xdr:colOff>
          <xdr:row>44</xdr:row>
          <xdr:rowOff>19050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2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43</xdr:row>
          <xdr:rowOff>133350</xdr:rowOff>
        </xdr:from>
        <xdr:to>
          <xdr:col>12</xdr:col>
          <xdr:colOff>314325</xdr:colOff>
          <xdr:row>45</xdr:row>
          <xdr:rowOff>28575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2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44</xdr:row>
          <xdr:rowOff>133350</xdr:rowOff>
        </xdr:from>
        <xdr:to>
          <xdr:col>12</xdr:col>
          <xdr:colOff>314325</xdr:colOff>
          <xdr:row>46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2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45</xdr:row>
          <xdr:rowOff>133350</xdr:rowOff>
        </xdr:from>
        <xdr:to>
          <xdr:col>12</xdr:col>
          <xdr:colOff>314325</xdr:colOff>
          <xdr:row>47</xdr:row>
          <xdr:rowOff>28575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2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46</xdr:row>
          <xdr:rowOff>133350</xdr:rowOff>
        </xdr:from>
        <xdr:to>
          <xdr:col>12</xdr:col>
          <xdr:colOff>314325</xdr:colOff>
          <xdr:row>48</xdr:row>
          <xdr:rowOff>19050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2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47</xdr:row>
          <xdr:rowOff>133350</xdr:rowOff>
        </xdr:from>
        <xdr:to>
          <xdr:col>12</xdr:col>
          <xdr:colOff>314325</xdr:colOff>
          <xdr:row>49</xdr:row>
          <xdr:rowOff>28575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2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48</xdr:row>
          <xdr:rowOff>133350</xdr:rowOff>
        </xdr:from>
        <xdr:to>
          <xdr:col>6</xdr:col>
          <xdr:colOff>304800</xdr:colOff>
          <xdr:row>50</xdr:row>
          <xdr:rowOff>19050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2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49</xdr:row>
          <xdr:rowOff>133350</xdr:rowOff>
        </xdr:from>
        <xdr:to>
          <xdr:col>6</xdr:col>
          <xdr:colOff>304800</xdr:colOff>
          <xdr:row>51</xdr:row>
          <xdr:rowOff>28575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2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133350</xdr:rowOff>
        </xdr:from>
        <xdr:to>
          <xdr:col>12</xdr:col>
          <xdr:colOff>304800</xdr:colOff>
          <xdr:row>57</xdr:row>
          <xdr:rowOff>28575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2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55</xdr:row>
          <xdr:rowOff>133350</xdr:rowOff>
        </xdr:from>
        <xdr:to>
          <xdr:col>12</xdr:col>
          <xdr:colOff>676275</xdr:colOff>
          <xdr:row>57</xdr:row>
          <xdr:rowOff>28575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2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742950</xdr:colOff>
          <xdr:row>55</xdr:row>
          <xdr:rowOff>133350</xdr:rowOff>
        </xdr:from>
        <xdr:to>
          <xdr:col>13</xdr:col>
          <xdr:colOff>76200</xdr:colOff>
          <xdr:row>57</xdr:row>
          <xdr:rowOff>28575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2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55</xdr:row>
          <xdr:rowOff>133350</xdr:rowOff>
        </xdr:from>
        <xdr:to>
          <xdr:col>13</xdr:col>
          <xdr:colOff>428625</xdr:colOff>
          <xdr:row>57</xdr:row>
          <xdr:rowOff>28575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2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666750</xdr:colOff>
          <xdr:row>56</xdr:row>
          <xdr:rowOff>133350</xdr:rowOff>
        </xdr:from>
        <xdr:to>
          <xdr:col>12</xdr:col>
          <xdr:colOff>304800</xdr:colOff>
          <xdr:row>58</xdr:row>
          <xdr:rowOff>28575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2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666750</xdr:colOff>
          <xdr:row>57</xdr:row>
          <xdr:rowOff>133350</xdr:rowOff>
        </xdr:from>
        <xdr:to>
          <xdr:col>12</xdr:col>
          <xdr:colOff>304800</xdr:colOff>
          <xdr:row>59</xdr:row>
          <xdr:rowOff>28575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2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57</xdr:row>
          <xdr:rowOff>133350</xdr:rowOff>
        </xdr:from>
        <xdr:to>
          <xdr:col>12</xdr:col>
          <xdr:colOff>676275</xdr:colOff>
          <xdr:row>59</xdr:row>
          <xdr:rowOff>28575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2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742950</xdr:colOff>
          <xdr:row>57</xdr:row>
          <xdr:rowOff>133350</xdr:rowOff>
        </xdr:from>
        <xdr:to>
          <xdr:col>13</xdr:col>
          <xdr:colOff>76200</xdr:colOff>
          <xdr:row>59</xdr:row>
          <xdr:rowOff>28575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2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57</xdr:row>
          <xdr:rowOff>133350</xdr:rowOff>
        </xdr:from>
        <xdr:to>
          <xdr:col>13</xdr:col>
          <xdr:colOff>428625</xdr:colOff>
          <xdr:row>59</xdr:row>
          <xdr:rowOff>28575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2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666750</xdr:colOff>
          <xdr:row>58</xdr:row>
          <xdr:rowOff>133350</xdr:rowOff>
        </xdr:from>
        <xdr:to>
          <xdr:col>12</xdr:col>
          <xdr:colOff>304800</xdr:colOff>
          <xdr:row>60</xdr:row>
          <xdr:rowOff>28575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2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666750</xdr:colOff>
          <xdr:row>59</xdr:row>
          <xdr:rowOff>133350</xdr:rowOff>
        </xdr:from>
        <xdr:to>
          <xdr:col>12</xdr:col>
          <xdr:colOff>304800</xdr:colOff>
          <xdr:row>61</xdr:row>
          <xdr:rowOff>28575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2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59</xdr:row>
          <xdr:rowOff>133350</xdr:rowOff>
        </xdr:from>
        <xdr:to>
          <xdr:col>12</xdr:col>
          <xdr:colOff>676275</xdr:colOff>
          <xdr:row>61</xdr:row>
          <xdr:rowOff>28575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2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742950</xdr:colOff>
          <xdr:row>59</xdr:row>
          <xdr:rowOff>133350</xdr:rowOff>
        </xdr:from>
        <xdr:to>
          <xdr:col>13</xdr:col>
          <xdr:colOff>76200</xdr:colOff>
          <xdr:row>61</xdr:row>
          <xdr:rowOff>28575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2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59</xdr:row>
          <xdr:rowOff>133350</xdr:rowOff>
        </xdr:from>
        <xdr:to>
          <xdr:col>13</xdr:col>
          <xdr:colOff>428625</xdr:colOff>
          <xdr:row>61</xdr:row>
          <xdr:rowOff>28575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2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666750</xdr:colOff>
          <xdr:row>60</xdr:row>
          <xdr:rowOff>133350</xdr:rowOff>
        </xdr:from>
        <xdr:to>
          <xdr:col>12</xdr:col>
          <xdr:colOff>304800</xdr:colOff>
          <xdr:row>62</xdr:row>
          <xdr:rowOff>28575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200-00005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55</xdr:row>
          <xdr:rowOff>133350</xdr:rowOff>
        </xdr:from>
        <xdr:to>
          <xdr:col>6</xdr:col>
          <xdr:colOff>304800</xdr:colOff>
          <xdr:row>57</xdr:row>
          <xdr:rowOff>28575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200-00005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57</xdr:row>
          <xdr:rowOff>133350</xdr:rowOff>
        </xdr:from>
        <xdr:to>
          <xdr:col>6</xdr:col>
          <xdr:colOff>304800</xdr:colOff>
          <xdr:row>59</xdr:row>
          <xdr:rowOff>19050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200-00005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59</xdr:row>
          <xdr:rowOff>133350</xdr:rowOff>
        </xdr:from>
        <xdr:to>
          <xdr:col>6</xdr:col>
          <xdr:colOff>304800</xdr:colOff>
          <xdr:row>61</xdr:row>
          <xdr:rowOff>28575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200-00005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635360</xdr:colOff>
      <xdr:row>52</xdr:row>
      <xdr:rowOff>0</xdr:rowOff>
    </xdr:from>
    <xdr:to>
      <xdr:col>14</xdr:col>
      <xdr:colOff>133471</xdr:colOff>
      <xdr:row>52</xdr:row>
      <xdr:rowOff>73258</xdr:rowOff>
    </xdr:to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/>
      </xdr:nvSpPr>
      <xdr:spPr>
        <a:xfrm>
          <a:off x="6302735" y="10220325"/>
          <a:ext cx="269636" cy="73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）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4</xdr:row>
          <xdr:rowOff>171450</xdr:rowOff>
        </xdr:from>
        <xdr:to>
          <xdr:col>6</xdr:col>
          <xdr:colOff>238125</xdr:colOff>
          <xdr:row>6</xdr:row>
          <xdr:rowOff>28575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200-00005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4</xdr:row>
          <xdr:rowOff>171450</xdr:rowOff>
        </xdr:from>
        <xdr:to>
          <xdr:col>10</xdr:col>
          <xdr:colOff>228600</xdr:colOff>
          <xdr:row>6</xdr:row>
          <xdr:rowOff>28575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200-00005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171450</xdr:rowOff>
        </xdr:from>
        <xdr:to>
          <xdr:col>4</xdr:col>
          <xdr:colOff>304800</xdr:colOff>
          <xdr:row>7</xdr:row>
          <xdr:rowOff>28575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200-00005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5</xdr:row>
          <xdr:rowOff>171450</xdr:rowOff>
        </xdr:from>
        <xdr:to>
          <xdr:col>5</xdr:col>
          <xdr:colOff>295275</xdr:colOff>
          <xdr:row>7</xdr:row>
          <xdr:rowOff>28575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200-00005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</xdr:row>
          <xdr:rowOff>171450</xdr:rowOff>
        </xdr:from>
        <xdr:to>
          <xdr:col>7</xdr:col>
          <xdr:colOff>76200</xdr:colOff>
          <xdr:row>7</xdr:row>
          <xdr:rowOff>28575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200-00005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5</xdr:row>
          <xdr:rowOff>171450</xdr:rowOff>
        </xdr:from>
        <xdr:to>
          <xdr:col>9</xdr:col>
          <xdr:colOff>200025</xdr:colOff>
          <xdr:row>7</xdr:row>
          <xdr:rowOff>28575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200-00005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171450</xdr:rowOff>
        </xdr:from>
        <xdr:to>
          <xdr:col>11</xdr:col>
          <xdr:colOff>171450</xdr:colOff>
          <xdr:row>7</xdr:row>
          <xdr:rowOff>28575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200-00005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5</xdr:row>
          <xdr:rowOff>171450</xdr:rowOff>
        </xdr:from>
        <xdr:to>
          <xdr:col>12</xdr:col>
          <xdr:colOff>19050</xdr:colOff>
          <xdr:row>7</xdr:row>
          <xdr:rowOff>28575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200-00005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171450</xdr:rowOff>
        </xdr:from>
        <xdr:to>
          <xdr:col>4</xdr:col>
          <xdr:colOff>304800</xdr:colOff>
          <xdr:row>8</xdr:row>
          <xdr:rowOff>28575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200-00005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171450</xdr:rowOff>
        </xdr:from>
        <xdr:to>
          <xdr:col>4</xdr:col>
          <xdr:colOff>304800</xdr:colOff>
          <xdr:row>9</xdr:row>
          <xdr:rowOff>28575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200-00005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171450</xdr:rowOff>
        </xdr:from>
        <xdr:to>
          <xdr:col>6</xdr:col>
          <xdr:colOff>323850</xdr:colOff>
          <xdr:row>9</xdr:row>
          <xdr:rowOff>28575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200-00005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171450</xdr:rowOff>
        </xdr:from>
        <xdr:to>
          <xdr:col>4</xdr:col>
          <xdr:colOff>304800</xdr:colOff>
          <xdr:row>10</xdr:row>
          <xdr:rowOff>28575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200-00006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8</xdr:row>
          <xdr:rowOff>171450</xdr:rowOff>
        </xdr:from>
        <xdr:to>
          <xdr:col>9</xdr:col>
          <xdr:colOff>314325</xdr:colOff>
          <xdr:row>10</xdr:row>
          <xdr:rowOff>28575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200-00006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295275</xdr:rowOff>
        </xdr:from>
        <xdr:to>
          <xdr:col>4</xdr:col>
          <xdr:colOff>304800</xdr:colOff>
          <xdr:row>4</xdr:row>
          <xdr:rowOff>47625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200-00006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140900</xdr:colOff>
      <xdr:row>47</xdr:row>
      <xdr:rowOff>126521</xdr:rowOff>
    </xdr:from>
    <xdr:to>
      <xdr:col>1</xdr:col>
      <xdr:colOff>140672</xdr:colOff>
      <xdr:row>49</xdr:row>
      <xdr:rowOff>0</xdr:rowOff>
    </xdr:to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/>
      </xdr:nvSpPr>
      <xdr:spPr>
        <a:xfrm>
          <a:off x="140900" y="9489596"/>
          <a:ext cx="209322" cy="216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</a:p>
      </xdr:txBody>
    </xdr:sp>
    <xdr:clientData/>
  </xdr:twoCellAnchor>
  <xdr:twoCellAnchor>
    <xdr:from>
      <xdr:col>2</xdr:col>
      <xdr:colOff>488830</xdr:colOff>
      <xdr:row>47</xdr:row>
      <xdr:rowOff>126521</xdr:rowOff>
    </xdr:from>
    <xdr:to>
      <xdr:col>3</xdr:col>
      <xdr:colOff>248198</xdr:colOff>
      <xdr:row>49</xdr:row>
      <xdr:rowOff>0</xdr:rowOff>
    </xdr:to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/>
      </xdr:nvSpPr>
      <xdr:spPr>
        <a:xfrm>
          <a:off x="1250830" y="9489596"/>
          <a:ext cx="368968" cy="216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）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38</xdr:row>
          <xdr:rowOff>133350</xdr:rowOff>
        </xdr:from>
        <xdr:to>
          <xdr:col>12</xdr:col>
          <xdr:colOff>314325</xdr:colOff>
          <xdr:row>40</xdr:row>
          <xdr:rowOff>28575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200-00006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39</xdr:row>
          <xdr:rowOff>133350</xdr:rowOff>
        </xdr:from>
        <xdr:to>
          <xdr:col>12</xdr:col>
          <xdr:colOff>314325</xdr:colOff>
          <xdr:row>41</xdr:row>
          <xdr:rowOff>19050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200-00006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40</xdr:row>
          <xdr:rowOff>133350</xdr:rowOff>
        </xdr:from>
        <xdr:to>
          <xdr:col>12</xdr:col>
          <xdr:colOff>314325</xdr:colOff>
          <xdr:row>42</xdr:row>
          <xdr:rowOff>28575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200-00006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41</xdr:row>
          <xdr:rowOff>133350</xdr:rowOff>
        </xdr:from>
        <xdr:to>
          <xdr:col>12</xdr:col>
          <xdr:colOff>314325</xdr:colOff>
          <xdr:row>43</xdr:row>
          <xdr:rowOff>19050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200-00006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40</xdr:row>
          <xdr:rowOff>133350</xdr:rowOff>
        </xdr:from>
        <xdr:to>
          <xdr:col>8</xdr:col>
          <xdr:colOff>66675</xdr:colOff>
          <xdr:row>42</xdr:row>
          <xdr:rowOff>28575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200-00006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40</xdr:row>
          <xdr:rowOff>133350</xdr:rowOff>
        </xdr:from>
        <xdr:to>
          <xdr:col>9</xdr:col>
          <xdr:colOff>276225</xdr:colOff>
          <xdr:row>42</xdr:row>
          <xdr:rowOff>28575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200-00006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252547</xdr:colOff>
      <xdr:row>25</xdr:row>
      <xdr:rowOff>0</xdr:rowOff>
    </xdr:from>
    <xdr:to>
      <xdr:col>13</xdr:col>
      <xdr:colOff>98605</xdr:colOff>
      <xdr:row>28</xdr:row>
      <xdr:rowOff>11223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005272" y="5172075"/>
          <a:ext cx="1560558" cy="639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（吹付け石綿、石綿 含有吹付けロックウール 等）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</a:p>
      </xdr:txBody>
    </xdr:sp>
    <xdr:clientData/>
  </xdr:twoCellAnchor>
  <xdr:twoCellAnchor>
    <xdr:from>
      <xdr:col>7</xdr:col>
      <xdr:colOff>252547</xdr:colOff>
      <xdr:row>26</xdr:row>
      <xdr:rowOff>66675</xdr:rowOff>
    </xdr:from>
    <xdr:to>
      <xdr:col>13</xdr:col>
      <xdr:colOff>98605</xdr:colOff>
      <xdr:row>27</xdr:row>
      <xdr:rowOff>192506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005272" y="5448300"/>
          <a:ext cx="1560558" cy="335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非飛散性石綿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（石綿含有ビニール床タイル 等） </a:t>
          </a:r>
        </a:p>
      </xdr:txBody>
    </xdr:sp>
    <xdr:clientData/>
  </xdr:twoCellAnchor>
  <xdr:twoCellAnchor>
    <xdr:from>
      <xdr:col>7</xdr:col>
      <xdr:colOff>252547</xdr:colOff>
      <xdr:row>29</xdr:row>
      <xdr:rowOff>163829</xdr:rowOff>
    </xdr:from>
    <xdr:to>
      <xdr:col>13</xdr:col>
      <xdr:colOff>98605</xdr:colOff>
      <xdr:row>33</xdr:row>
      <xdr:rowOff>9591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3005272" y="6174104"/>
          <a:ext cx="1560558" cy="683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（鉄骨等に吹付けられた石綿、 石綿を含 有する断熱材・保温材・耐火被覆材 等） </a:t>
          </a:r>
        </a:p>
      </xdr:txBody>
    </xdr:sp>
    <xdr:clientData/>
  </xdr:twoCellAnchor>
  <xdr:twoCellAnchor>
    <xdr:from>
      <xdr:col>7</xdr:col>
      <xdr:colOff>252547</xdr:colOff>
      <xdr:row>32</xdr:row>
      <xdr:rowOff>13096</xdr:rowOff>
    </xdr:from>
    <xdr:to>
      <xdr:col>13</xdr:col>
      <xdr:colOff>182217</xdr:colOff>
      <xdr:row>33</xdr:row>
      <xdr:rowOff>104775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005272" y="6652021"/>
          <a:ext cx="1644170" cy="301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非飛散性石綿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（スレートボード等） </a:t>
          </a:r>
        </a:p>
      </xdr:txBody>
    </xdr:sp>
    <xdr:clientData/>
  </xdr:twoCellAnchor>
  <xdr:twoCellAnchor>
    <xdr:from>
      <xdr:col>13</xdr:col>
      <xdr:colOff>51196</xdr:colOff>
      <xdr:row>25</xdr:row>
      <xdr:rowOff>0</xdr:rowOff>
    </xdr:from>
    <xdr:to>
      <xdr:col>16</xdr:col>
      <xdr:colOff>117403</xdr:colOff>
      <xdr:row>27</xdr:row>
      <xdr:rowOff>2730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4518421" y="5172075"/>
          <a:ext cx="2476032" cy="421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飛散性石綿に関する諸官庁届出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大防法、労安衛法・石綿予防規則 等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 </a:t>
          </a:r>
        </a:p>
      </xdr:txBody>
    </xdr:sp>
    <xdr:clientData/>
  </xdr:twoCellAnchor>
  <xdr:twoCellAnchor>
    <xdr:from>
      <xdr:col>13</xdr:col>
      <xdr:colOff>51196</xdr:colOff>
      <xdr:row>26</xdr:row>
      <xdr:rowOff>34529</xdr:rowOff>
    </xdr:from>
    <xdr:to>
      <xdr:col>16</xdr:col>
      <xdr:colOff>117403</xdr:colOff>
      <xdr:row>27</xdr:row>
      <xdr:rowOff>107158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4518421" y="5416154"/>
          <a:ext cx="2476032" cy="282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飛散性石綿の適正処理の実施</a:t>
          </a:r>
        </a:p>
      </xdr:txBody>
    </xdr:sp>
    <xdr:clientData/>
  </xdr:twoCellAnchor>
  <xdr:twoCellAnchor>
    <xdr:from>
      <xdr:col>13</xdr:col>
      <xdr:colOff>51196</xdr:colOff>
      <xdr:row>27</xdr:row>
      <xdr:rowOff>1429</xdr:rowOff>
    </xdr:from>
    <xdr:to>
      <xdr:col>16</xdr:col>
      <xdr:colOff>117403</xdr:colOff>
      <xdr:row>28</xdr:row>
      <xdr:rowOff>71438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518421" y="5592604"/>
          <a:ext cx="2476032" cy="279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非飛散性石綿の適正処理の実施</a:t>
          </a:r>
        </a:p>
      </xdr:txBody>
    </xdr:sp>
    <xdr:clientData/>
  </xdr:twoCellAnchor>
  <xdr:twoCellAnchor>
    <xdr:from>
      <xdr:col>13</xdr:col>
      <xdr:colOff>51196</xdr:colOff>
      <xdr:row>29</xdr:row>
      <xdr:rowOff>163830</xdr:rowOff>
    </xdr:from>
    <xdr:to>
      <xdr:col>16</xdr:col>
      <xdr:colOff>117403</xdr:colOff>
      <xdr:row>32</xdr:row>
      <xdr:rowOff>67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4518421" y="6174105"/>
          <a:ext cx="2476032" cy="464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飛散性石綿に関する諸官庁届出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大防法、労安衛法・石綿予防規則 等</a:t>
          </a:r>
          <a:r>
            <a:rPr lang="ja-JP" altLang="en-US" sz="8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 </a:t>
          </a:r>
        </a:p>
      </xdr:txBody>
    </xdr:sp>
    <xdr:clientData/>
  </xdr:twoCellAnchor>
  <xdr:twoCellAnchor>
    <xdr:from>
      <xdr:col>13</xdr:col>
      <xdr:colOff>51196</xdr:colOff>
      <xdr:row>31</xdr:row>
      <xdr:rowOff>34530</xdr:rowOff>
    </xdr:from>
    <xdr:to>
      <xdr:col>16</xdr:col>
      <xdr:colOff>117403</xdr:colOff>
      <xdr:row>32</xdr:row>
      <xdr:rowOff>107159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4518421" y="6463905"/>
          <a:ext cx="2476032" cy="282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飛散性石綿の適正処理の実施</a:t>
          </a:r>
        </a:p>
      </xdr:txBody>
    </xdr:sp>
    <xdr:clientData/>
  </xdr:twoCellAnchor>
  <xdr:twoCellAnchor>
    <xdr:from>
      <xdr:col>13</xdr:col>
      <xdr:colOff>51196</xdr:colOff>
      <xdr:row>32</xdr:row>
      <xdr:rowOff>1430</xdr:rowOff>
    </xdr:from>
    <xdr:to>
      <xdr:col>16</xdr:col>
      <xdr:colOff>117403</xdr:colOff>
      <xdr:row>33</xdr:row>
      <xdr:rowOff>71439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4518421" y="6640355"/>
          <a:ext cx="2476032" cy="279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非飛散性石綿の適正処理の実施</a:t>
          </a:r>
        </a:p>
      </xdr:txBody>
    </xdr:sp>
    <xdr:clientData/>
  </xdr:twoCellAnchor>
  <xdr:twoCellAnchor>
    <xdr:from>
      <xdr:col>13</xdr:col>
      <xdr:colOff>46973</xdr:colOff>
      <xdr:row>33</xdr:row>
      <xdr:rowOff>6804</xdr:rowOff>
    </xdr:from>
    <xdr:to>
      <xdr:col>14</xdr:col>
      <xdr:colOff>383451</xdr:colOff>
      <xdr:row>34</xdr:row>
      <xdr:rowOff>81984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4514198" y="6855279"/>
          <a:ext cx="1003228" cy="303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フロン類回収済</a:t>
          </a:r>
        </a:p>
      </xdr:txBody>
    </xdr:sp>
    <xdr:clientData/>
  </xdr:twoCellAnchor>
  <xdr:twoCellAnchor>
    <xdr:from>
      <xdr:col>13</xdr:col>
      <xdr:colOff>46763</xdr:colOff>
      <xdr:row>33</xdr:row>
      <xdr:rowOff>214991</xdr:rowOff>
    </xdr:from>
    <xdr:to>
      <xdr:col>14</xdr:col>
      <xdr:colOff>383241</xdr:colOff>
      <xdr:row>35</xdr:row>
      <xdr:rowOff>106474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4513988" y="7063466"/>
          <a:ext cx="1003228" cy="348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フロン類回収予定</a:t>
          </a:r>
        </a:p>
      </xdr:txBody>
    </xdr:sp>
    <xdr:clientData/>
  </xdr:twoCellAnchor>
  <xdr:twoCellAnchor>
    <xdr:from>
      <xdr:col>7</xdr:col>
      <xdr:colOff>252547</xdr:colOff>
      <xdr:row>33</xdr:row>
      <xdr:rowOff>214991</xdr:rowOff>
    </xdr:from>
    <xdr:to>
      <xdr:col>13</xdr:col>
      <xdr:colOff>98605</xdr:colOff>
      <xdr:row>35</xdr:row>
      <xdr:rowOff>106474</xdr:rowOff>
    </xdr:to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005272" y="7063466"/>
          <a:ext cx="1560558" cy="348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フロン類使用機器あり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171450</xdr:rowOff>
        </xdr:from>
        <xdr:to>
          <xdr:col>6</xdr:col>
          <xdr:colOff>304800</xdr:colOff>
          <xdr:row>6</xdr:row>
          <xdr:rowOff>28575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5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854243</xdr:colOff>
      <xdr:row>41</xdr:row>
      <xdr:rowOff>132348</xdr:rowOff>
    </xdr:from>
    <xdr:to>
      <xdr:col>15</xdr:col>
      <xdr:colOff>196516</xdr:colOff>
      <xdr:row>43</xdr:row>
      <xdr:rowOff>64169</xdr:rowOff>
    </xdr:to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5988218" y="8466723"/>
          <a:ext cx="313823" cy="274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</a:p>
      </xdr:txBody>
    </xdr:sp>
    <xdr:clientData/>
  </xdr:twoCellAnchor>
  <xdr:twoCellAnchor>
    <xdr:from>
      <xdr:col>2</xdr:col>
      <xdr:colOff>140900</xdr:colOff>
      <xdr:row>47</xdr:row>
      <xdr:rowOff>126521</xdr:rowOff>
    </xdr:from>
    <xdr:to>
      <xdr:col>3</xdr:col>
      <xdr:colOff>140672</xdr:colOff>
      <xdr:row>49</xdr:row>
      <xdr:rowOff>60006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579050" y="9489596"/>
          <a:ext cx="209322" cy="276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</a:p>
      </xdr:txBody>
    </xdr:sp>
    <xdr:clientData/>
  </xdr:twoCellAnchor>
  <xdr:twoCellAnchor>
    <xdr:from>
      <xdr:col>4</xdr:col>
      <xdr:colOff>488830</xdr:colOff>
      <xdr:row>47</xdr:row>
      <xdr:rowOff>126521</xdr:rowOff>
    </xdr:from>
    <xdr:to>
      <xdr:col>5</xdr:col>
      <xdr:colOff>248198</xdr:colOff>
      <xdr:row>49</xdr:row>
      <xdr:rowOff>60006</xdr:rowOff>
    </xdr:to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688980" y="9489596"/>
          <a:ext cx="368968" cy="276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） </a:t>
          </a:r>
        </a:p>
      </xdr:txBody>
    </xdr:sp>
    <xdr:clientData/>
  </xdr:twoCellAnchor>
  <xdr:twoCellAnchor>
    <xdr:from>
      <xdr:col>13</xdr:col>
      <xdr:colOff>338138</xdr:colOff>
      <xdr:row>60</xdr:row>
      <xdr:rowOff>133353</xdr:rowOff>
    </xdr:from>
    <xdr:to>
      <xdr:col>14</xdr:col>
      <xdr:colOff>90488</xdr:colOff>
      <xdr:row>62</xdr:row>
      <xdr:rowOff>0</xdr:rowOff>
    </xdr:to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4805363" y="11725278"/>
          <a:ext cx="419100" cy="209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5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トン</a:t>
          </a:r>
        </a:p>
      </xdr:txBody>
    </xdr:sp>
    <xdr:clientData/>
  </xdr:twoCellAnchor>
  <xdr:twoCellAnchor>
    <xdr:from>
      <xdr:col>13</xdr:col>
      <xdr:colOff>338138</xdr:colOff>
      <xdr:row>58</xdr:row>
      <xdr:rowOff>133353</xdr:rowOff>
    </xdr:from>
    <xdr:to>
      <xdr:col>14</xdr:col>
      <xdr:colOff>90488</xdr:colOff>
      <xdr:row>60</xdr:row>
      <xdr:rowOff>0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4805363" y="11382378"/>
          <a:ext cx="419100" cy="209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05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トン</a:t>
          </a:r>
        </a:p>
      </xdr:txBody>
    </xdr:sp>
    <xdr:clientData/>
  </xdr:twoCellAnchor>
  <xdr:twoCellAnchor>
    <xdr:from>
      <xdr:col>13</xdr:col>
      <xdr:colOff>338138</xdr:colOff>
      <xdr:row>56</xdr:row>
      <xdr:rowOff>133353</xdr:rowOff>
    </xdr:from>
    <xdr:to>
      <xdr:col>14</xdr:col>
      <xdr:colOff>90488</xdr:colOff>
      <xdr:row>58</xdr:row>
      <xdr:rowOff>0</xdr:rowOff>
    </xdr:to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4805363" y="11039478"/>
          <a:ext cx="419100" cy="209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5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トン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</xdr:row>
          <xdr:rowOff>285750</xdr:rowOff>
        </xdr:from>
        <xdr:to>
          <xdr:col>10</xdr:col>
          <xdr:colOff>171450</xdr:colOff>
          <xdr:row>4</xdr:row>
          <xdr:rowOff>19050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5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11</xdr:row>
          <xdr:rowOff>180975</xdr:rowOff>
        </xdr:from>
        <xdr:to>
          <xdr:col>9</xdr:col>
          <xdr:colOff>66675</xdr:colOff>
          <xdr:row>13</xdr:row>
          <xdr:rowOff>9525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5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11</xdr:row>
          <xdr:rowOff>180975</xdr:rowOff>
        </xdr:from>
        <xdr:to>
          <xdr:col>11</xdr:col>
          <xdr:colOff>209550</xdr:colOff>
          <xdr:row>13</xdr:row>
          <xdr:rowOff>9525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5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</xdr:row>
          <xdr:rowOff>180975</xdr:rowOff>
        </xdr:from>
        <xdr:to>
          <xdr:col>13</xdr:col>
          <xdr:colOff>352425</xdr:colOff>
          <xdr:row>13</xdr:row>
          <xdr:rowOff>9525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5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12</xdr:row>
          <xdr:rowOff>171450</xdr:rowOff>
        </xdr:from>
        <xdr:to>
          <xdr:col>8</xdr:col>
          <xdr:colOff>295275</xdr:colOff>
          <xdr:row>14</xdr:row>
          <xdr:rowOff>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5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12</xdr:row>
          <xdr:rowOff>171450</xdr:rowOff>
        </xdr:from>
        <xdr:to>
          <xdr:col>11</xdr:col>
          <xdr:colOff>66675</xdr:colOff>
          <xdr:row>14</xdr:row>
          <xdr:rowOff>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5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17</xdr:row>
          <xdr:rowOff>180975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5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17</xdr:row>
          <xdr:rowOff>180975</xdr:rowOff>
        </xdr:from>
        <xdr:to>
          <xdr:col>10</xdr:col>
          <xdr:colOff>28575</xdr:colOff>
          <xdr:row>19</xdr:row>
          <xdr:rowOff>9525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5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20</xdr:row>
          <xdr:rowOff>190500</xdr:rowOff>
        </xdr:from>
        <xdr:to>
          <xdr:col>7</xdr:col>
          <xdr:colOff>257175</xdr:colOff>
          <xdr:row>22</xdr:row>
          <xdr:rowOff>19050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5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190500</xdr:rowOff>
        </xdr:from>
        <xdr:to>
          <xdr:col>11</xdr:col>
          <xdr:colOff>161925</xdr:colOff>
          <xdr:row>22</xdr:row>
          <xdr:rowOff>19050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5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22</xdr:row>
          <xdr:rowOff>171450</xdr:rowOff>
        </xdr:from>
        <xdr:to>
          <xdr:col>7</xdr:col>
          <xdr:colOff>295275</xdr:colOff>
          <xdr:row>24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5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22</xdr:row>
          <xdr:rowOff>171450</xdr:rowOff>
        </xdr:from>
        <xdr:to>
          <xdr:col>8</xdr:col>
          <xdr:colOff>314325</xdr:colOff>
          <xdr:row>24</xdr:row>
          <xdr:rowOff>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5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25</xdr:row>
          <xdr:rowOff>0</xdr:rowOff>
        </xdr:from>
        <xdr:to>
          <xdr:col>6</xdr:col>
          <xdr:colOff>304800</xdr:colOff>
          <xdr:row>26</xdr:row>
          <xdr:rowOff>28575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5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26</xdr:row>
          <xdr:rowOff>190500</xdr:rowOff>
        </xdr:from>
        <xdr:to>
          <xdr:col>6</xdr:col>
          <xdr:colOff>304800</xdr:colOff>
          <xdr:row>28</xdr:row>
          <xdr:rowOff>9525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5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27</xdr:row>
          <xdr:rowOff>190500</xdr:rowOff>
        </xdr:from>
        <xdr:to>
          <xdr:col>6</xdr:col>
          <xdr:colOff>304800</xdr:colOff>
          <xdr:row>29</xdr:row>
          <xdr:rowOff>9525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5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28</xdr:row>
          <xdr:rowOff>190500</xdr:rowOff>
        </xdr:from>
        <xdr:to>
          <xdr:col>6</xdr:col>
          <xdr:colOff>304800</xdr:colOff>
          <xdr:row>30</xdr:row>
          <xdr:rowOff>9525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5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29</xdr:row>
          <xdr:rowOff>190500</xdr:rowOff>
        </xdr:from>
        <xdr:to>
          <xdr:col>6</xdr:col>
          <xdr:colOff>304800</xdr:colOff>
          <xdr:row>31</xdr:row>
          <xdr:rowOff>9525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5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31</xdr:row>
          <xdr:rowOff>171450</xdr:rowOff>
        </xdr:from>
        <xdr:to>
          <xdr:col>6</xdr:col>
          <xdr:colOff>304800</xdr:colOff>
          <xdr:row>33</xdr:row>
          <xdr:rowOff>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5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32</xdr:row>
          <xdr:rowOff>190500</xdr:rowOff>
        </xdr:from>
        <xdr:to>
          <xdr:col>6</xdr:col>
          <xdr:colOff>304800</xdr:colOff>
          <xdr:row>33</xdr:row>
          <xdr:rowOff>219075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5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33</xdr:row>
          <xdr:rowOff>209550</xdr:rowOff>
        </xdr:from>
        <xdr:to>
          <xdr:col>6</xdr:col>
          <xdr:colOff>304800</xdr:colOff>
          <xdr:row>34</xdr:row>
          <xdr:rowOff>209550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5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25</xdr:row>
          <xdr:rowOff>0</xdr:rowOff>
        </xdr:from>
        <xdr:to>
          <xdr:col>8</xdr:col>
          <xdr:colOff>152400</xdr:colOff>
          <xdr:row>26</xdr:row>
          <xdr:rowOff>28575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5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26</xdr:row>
          <xdr:rowOff>47625</xdr:rowOff>
        </xdr:from>
        <xdr:to>
          <xdr:col>8</xdr:col>
          <xdr:colOff>152400</xdr:colOff>
          <xdr:row>27</xdr:row>
          <xdr:rowOff>66675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5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29</xdr:row>
          <xdr:rowOff>133350</xdr:rowOff>
        </xdr:from>
        <xdr:to>
          <xdr:col>8</xdr:col>
          <xdr:colOff>152400</xdr:colOff>
          <xdr:row>30</xdr:row>
          <xdr:rowOff>161925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5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32</xdr:row>
          <xdr:rowOff>19050</xdr:rowOff>
        </xdr:from>
        <xdr:to>
          <xdr:col>8</xdr:col>
          <xdr:colOff>152400</xdr:colOff>
          <xdr:row>33</xdr:row>
          <xdr:rowOff>47625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5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33</xdr:row>
          <xdr:rowOff>209550</xdr:rowOff>
        </xdr:from>
        <xdr:to>
          <xdr:col>8</xdr:col>
          <xdr:colOff>152400</xdr:colOff>
          <xdr:row>34</xdr:row>
          <xdr:rowOff>209550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5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25</xdr:row>
          <xdr:rowOff>0</xdr:rowOff>
        </xdr:from>
        <xdr:to>
          <xdr:col>13</xdr:col>
          <xdr:colOff>295275</xdr:colOff>
          <xdr:row>26</xdr:row>
          <xdr:rowOff>28575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5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26</xdr:row>
          <xdr:rowOff>19050</xdr:rowOff>
        </xdr:from>
        <xdr:to>
          <xdr:col>13</xdr:col>
          <xdr:colOff>295275</xdr:colOff>
          <xdr:row>27</xdr:row>
          <xdr:rowOff>57150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5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26</xdr:row>
          <xdr:rowOff>209550</xdr:rowOff>
        </xdr:from>
        <xdr:to>
          <xdr:col>13</xdr:col>
          <xdr:colOff>295275</xdr:colOff>
          <xdr:row>28</xdr:row>
          <xdr:rowOff>28575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5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29</xdr:row>
          <xdr:rowOff>152400</xdr:rowOff>
        </xdr:from>
        <xdr:to>
          <xdr:col>13</xdr:col>
          <xdr:colOff>295275</xdr:colOff>
          <xdr:row>30</xdr:row>
          <xdr:rowOff>180975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5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31</xdr:row>
          <xdr:rowOff>19050</xdr:rowOff>
        </xdr:from>
        <xdr:to>
          <xdr:col>13</xdr:col>
          <xdr:colOff>295275</xdr:colOff>
          <xdr:row>32</xdr:row>
          <xdr:rowOff>57150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5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32</xdr:row>
          <xdr:rowOff>0</xdr:rowOff>
        </xdr:from>
        <xdr:to>
          <xdr:col>13</xdr:col>
          <xdr:colOff>295275</xdr:colOff>
          <xdr:row>33</xdr:row>
          <xdr:rowOff>28575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5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33</xdr:row>
          <xdr:rowOff>9525</xdr:rowOff>
        </xdr:from>
        <xdr:to>
          <xdr:col>13</xdr:col>
          <xdr:colOff>295275</xdr:colOff>
          <xdr:row>34</xdr:row>
          <xdr:rowOff>9525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5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33</xdr:row>
          <xdr:rowOff>219075</xdr:rowOff>
        </xdr:from>
        <xdr:to>
          <xdr:col>13</xdr:col>
          <xdr:colOff>295275</xdr:colOff>
          <xdr:row>34</xdr:row>
          <xdr:rowOff>219075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5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36</xdr:row>
          <xdr:rowOff>142875</xdr:rowOff>
        </xdr:from>
        <xdr:to>
          <xdr:col>10</xdr:col>
          <xdr:colOff>66675</xdr:colOff>
          <xdr:row>38</xdr:row>
          <xdr:rowOff>28575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5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36</xdr:row>
          <xdr:rowOff>142875</xdr:rowOff>
        </xdr:from>
        <xdr:to>
          <xdr:col>11</xdr:col>
          <xdr:colOff>257175</xdr:colOff>
          <xdr:row>38</xdr:row>
          <xdr:rowOff>28575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5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38</xdr:row>
          <xdr:rowOff>142875</xdr:rowOff>
        </xdr:from>
        <xdr:to>
          <xdr:col>9</xdr:col>
          <xdr:colOff>95250</xdr:colOff>
          <xdr:row>40</xdr:row>
          <xdr:rowOff>47625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5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38</xdr:row>
          <xdr:rowOff>142875</xdr:rowOff>
        </xdr:from>
        <xdr:to>
          <xdr:col>11</xdr:col>
          <xdr:colOff>123825</xdr:colOff>
          <xdr:row>40</xdr:row>
          <xdr:rowOff>47625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5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42</xdr:row>
          <xdr:rowOff>142875</xdr:rowOff>
        </xdr:from>
        <xdr:to>
          <xdr:col>11</xdr:col>
          <xdr:colOff>295275</xdr:colOff>
          <xdr:row>44</xdr:row>
          <xdr:rowOff>47625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5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42</xdr:row>
          <xdr:rowOff>142875</xdr:rowOff>
        </xdr:from>
        <xdr:to>
          <xdr:col>13</xdr:col>
          <xdr:colOff>19050</xdr:colOff>
          <xdr:row>44</xdr:row>
          <xdr:rowOff>47625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5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44</xdr:row>
          <xdr:rowOff>133350</xdr:rowOff>
        </xdr:from>
        <xdr:to>
          <xdr:col>12</xdr:col>
          <xdr:colOff>28575</xdr:colOff>
          <xdr:row>46</xdr:row>
          <xdr:rowOff>28575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5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44</xdr:row>
          <xdr:rowOff>133350</xdr:rowOff>
        </xdr:from>
        <xdr:to>
          <xdr:col>13</xdr:col>
          <xdr:colOff>142875</xdr:colOff>
          <xdr:row>46</xdr:row>
          <xdr:rowOff>28575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5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46</xdr:row>
          <xdr:rowOff>133350</xdr:rowOff>
        </xdr:from>
        <xdr:to>
          <xdr:col>11</xdr:col>
          <xdr:colOff>133350</xdr:colOff>
          <xdr:row>48</xdr:row>
          <xdr:rowOff>28575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5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46</xdr:row>
          <xdr:rowOff>133350</xdr:rowOff>
        </xdr:from>
        <xdr:to>
          <xdr:col>12</xdr:col>
          <xdr:colOff>104775</xdr:colOff>
          <xdr:row>48</xdr:row>
          <xdr:rowOff>28575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5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36</xdr:row>
          <xdr:rowOff>133350</xdr:rowOff>
        </xdr:from>
        <xdr:to>
          <xdr:col>14</xdr:col>
          <xdr:colOff>314325</xdr:colOff>
          <xdr:row>38</xdr:row>
          <xdr:rowOff>28575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5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37</xdr:row>
          <xdr:rowOff>133350</xdr:rowOff>
        </xdr:from>
        <xdr:to>
          <xdr:col>14</xdr:col>
          <xdr:colOff>314325</xdr:colOff>
          <xdr:row>39</xdr:row>
          <xdr:rowOff>19050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5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42</xdr:row>
          <xdr:rowOff>133350</xdr:rowOff>
        </xdr:from>
        <xdr:to>
          <xdr:col>14</xdr:col>
          <xdr:colOff>314325</xdr:colOff>
          <xdr:row>44</xdr:row>
          <xdr:rowOff>19050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5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43</xdr:row>
          <xdr:rowOff>133350</xdr:rowOff>
        </xdr:from>
        <xdr:to>
          <xdr:col>14</xdr:col>
          <xdr:colOff>314325</xdr:colOff>
          <xdr:row>45</xdr:row>
          <xdr:rowOff>28575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5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44</xdr:row>
          <xdr:rowOff>133350</xdr:rowOff>
        </xdr:from>
        <xdr:to>
          <xdr:col>14</xdr:col>
          <xdr:colOff>314325</xdr:colOff>
          <xdr:row>46</xdr:row>
          <xdr:rowOff>19050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5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45</xdr:row>
          <xdr:rowOff>133350</xdr:rowOff>
        </xdr:from>
        <xdr:to>
          <xdr:col>14</xdr:col>
          <xdr:colOff>314325</xdr:colOff>
          <xdr:row>47</xdr:row>
          <xdr:rowOff>28575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5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46</xdr:row>
          <xdr:rowOff>133350</xdr:rowOff>
        </xdr:from>
        <xdr:to>
          <xdr:col>14</xdr:col>
          <xdr:colOff>314325</xdr:colOff>
          <xdr:row>48</xdr:row>
          <xdr:rowOff>19050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5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47</xdr:row>
          <xdr:rowOff>133350</xdr:rowOff>
        </xdr:from>
        <xdr:to>
          <xdr:col>14</xdr:col>
          <xdr:colOff>314325</xdr:colOff>
          <xdr:row>49</xdr:row>
          <xdr:rowOff>28575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5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48</xdr:row>
          <xdr:rowOff>133350</xdr:rowOff>
        </xdr:from>
        <xdr:to>
          <xdr:col>8</xdr:col>
          <xdr:colOff>304800</xdr:colOff>
          <xdr:row>50</xdr:row>
          <xdr:rowOff>19050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5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49</xdr:row>
          <xdr:rowOff>133350</xdr:rowOff>
        </xdr:from>
        <xdr:to>
          <xdr:col>8</xdr:col>
          <xdr:colOff>304800</xdr:colOff>
          <xdr:row>51</xdr:row>
          <xdr:rowOff>28575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5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55</xdr:row>
          <xdr:rowOff>133350</xdr:rowOff>
        </xdr:from>
        <xdr:to>
          <xdr:col>14</xdr:col>
          <xdr:colOff>304800</xdr:colOff>
          <xdr:row>57</xdr:row>
          <xdr:rowOff>28575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5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55</xdr:row>
          <xdr:rowOff>133350</xdr:rowOff>
        </xdr:from>
        <xdr:to>
          <xdr:col>14</xdr:col>
          <xdr:colOff>676275</xdr:colOff>
          <xdr:row>57</xdr:row>
          <xdr:rowOff>28575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5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742950</xdr:colOff>
          <xdr:row>55</xdr:row>
          <xdr:rowOff>133350</xdr:rowOff>
        </xdr:from>
        <xdr:to>
          <xdr:col>15</xdr:col>
          <xdr:colOff>76200</xdr:colOff>
          <xdr:row>57</xdr:row>
          <xdr:rowOff>28575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5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55</xdr:row>
          <xdr:rowOff>133350</xdr:rowOff>
        </xdr:from>
        <xdr:to>
          <xdr:col>15</xdr:col>
          <xdr:colOff>428625</xdr:colOff>
          <xdr:row>57</xdr:row>
          <xdr:rowOff>28575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5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56</xdr:row>
          <xdr:rowOff>133350</xdr:rowOff>
        </xdr:from>
        <xdr:to>
          <xdr:col>14</xdr:col>
          <xdr:colOff>304800</xdr:colOff>
          <xdr:row>58</xdr:row>
          <xdr:rowOff>28575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5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57</xdr:row>
          <xdr:rowOff>133350</xdr:rowOff>
        </xdr:from>
        <xdr:to>
          <xdr:col>14</xdr:col>
          <xdr:colOff>304800</xdr:colOff>
          <xdr:row>59</xdr:row>
          <xdr:rowOff>28575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5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57</xdr:row>
          <xdr:rowOff>133350</xdr:rowOff>
        </xdr:from>
        <xdr:to>
          <xdr:col>14</xdr:col>
          <xdr:colOff>676275</xdr:colOff>
          <xdr:row>59</xdr:row>
          <xdr:rowOff>28575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5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742950</xdr:colOff>
          <xdr:row>57</xdr:row>
          <xdr:rowOff>133350</xdr:rowOff>
        </xdr:from>
        <xdr:to>
          <xdr:col>15</xdr:col>
          <xdr:colOff>76200</xdr:colOff>
          <xdr:row>59</xdr:row>
          <xdr:rowOff>28575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5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57</xdr:row>
          <xdr:rowOff>133350</xdr:rowOff>
        </xdr:from>
        <xdr:to>
          <xdr:col>15</xdr:col>
          <xdr:colOff>428625</xdr:colOff>
          <xdr:row>59</xdr:row>
          <xdr:rowOff>28575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5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58</xdr:row>
          <xdr:rowOff>133350</xdr:rowOff>
        </xdr:from>
        <xdr:to>
          <xdr:col>14</xdr:col>
          <xdr:colOff>304800</xdr:colOff>
          <xdr:row>60</xdr:row>
          <xdr:rowOff>28575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500-00004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59</xdr:row>
          <xdr:rowOff>133350</xdr:rowOff>
        </xdr:from>
        <xdr:to>
          <xdr:col>14</xdr:col>
          <xdr:colOff>304800</xdr:colOff>
          <xdr:row>61</xdr:row>
          <xdr:rowOff>28575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500-00004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59</xdr:row>
          <xdr:rowOff>133350</xdr:rowOff>
        </xdr:from>
        <xdr:to>
          <xdr:col>14</xdr:col>
          <xdr:colOff>676275</xdr:colOff>
          <xdr:row>61</xdr:row>
          <xdr:rowOff>28575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500-00004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742950</xdr:colOff>
          <xdr:row>59</xdr:row>
          <xdr:rowOff>133350</xdr:rowOff>
        </xdr:from>
        <xdr:to>
          <xdr:col>15</xdr:col>
          <xdr:colOff>76200</xdr:colOff>
          <xdr:row>61</xdr:row>
          <xdr:rowOff>28575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500-00004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59</xdr:row>
          <xdr:rowOff>133350</xdr:rowOff>
        </xdr:from>
        <xdr:to>
          <xdr:col>15</xdr:col>
          <xdr:colOff>428625</xdr:colOff>
          <xdr:row>61</xdr:row>
          <xdr:rowOff>28575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500-00004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60</xdr:row>
          <xdr:rowOff>133350</xdr:rowOff>
        </xdr:from>
        <xdr:to>
          <xdr:col>14</xdr:col>
          <xdr:colOff>304800</xdr:colOff>
          <xdr:row>62</xdr:row>
          <xdr:rowOff>28575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500-00004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55</xdr:row>
          <xdr:rowOff>133350</xdr:rowOff>
        </xdr:from>
        <xdr:to>
          <xdr:col>8</xdr:col>
          <xdr:colOff>304800</xdr:colOff>
          <xdr:row>57</xdr:row>
          <xdr:rowOff>28575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500-00004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57</xdr:row>
          <xdr:rowOff>133350</xdr:rowOff>
        </xdr:from>
        <xdr:to>
          <xdr:col>8</xdr:col>
          <xdr:colOff>304800</xdr:colOff>
          <xdr:row>59</xdr:row>
          <xdr:rowOff>19050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500-00004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59</xdr:row>
          <xdr:rowOff>133350</xdr:rowOff>
        </xdr:from>
        <xdr:to>
          <xdr:col>8</xdr:col>
          <xdr:colOff>304800</xdr:colOff>
          <xdr:row>61</xdr:row>
          <xdr:rowOff>28575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500-00004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635360</xdr:colOff>
      <xdr:row>52</xdr:row>
      <xdr:rowOff>0</xdr:rowOff>
    </xdr:from>
    <xdr:to>
      <xdr:col>16</xdr:col>
      <xdr:colOff>133471</xdr:colOff>
      <xdr:row>52</xdr:row>
      <xdr:rowOff>73258</xdr:rowOff>
    </xdr:to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/>
      </xdr:nvSpPr>
      <xdr:spPr>
        <a:xfrm>
          <a:off x="6740885" y="10220325"/>
          <a:ext cx="269636" cy="73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）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4</xdr:row>
          <xdr:rowOff>171450</xdr:rowOff>
        </xdr:from>
        <xdr:to>
          <xdr:col>8</xdr:col>
          <xdr:colOff>238125</xdr:colOff>
          <xdr:row>6</xdr:row>
          <xdr:rowOff>28575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500-00004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4</xdr:row>
          <xdr:rowOff>171450</xdr:rowOff>
        </xdr:from>
        <xdr:to>
          <xdr:col>12</xdr:col>
          <xdr:colOff>228600</xdr:colOff>
          <xdr:row>6</xdr:row>
          <xdr:rowOff>28575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500-00004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171450</xdr:rowOff>
        </xdr:from>
        <xdr:to>
          <xdr:col>6</xdr:col>
          <xdr:colOff>304800</xdr:colOff>
          <xdr:row>7</xdr:row>
          <xdr:rowOff>28575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500-00004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5</xdr:row>
          <xdr:rowOff>171450</xdr:rowOff>
        </xdr:from>
        <xdr:to>
          <xdr:col>7</xdr:col>
          <xdr:colOff>295275</xdr:colOff>
          <xdr:row>7</xdr:row>
          <xdr:rowOff>28575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500-00004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</xdr:row>
          <xdr:rowOff>171450</xdr:rowOff>
        </xdr:from>
        <xdr:to>
          <xdr:col>9</xdr:col>
          <xdr:colOff>76200</xdr:colOff>
          <xdr:row>7</xdr:row>
          <xdr:rowOff>28575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500-00004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</xdr:row>
          <xdr:rowOff>171450</xdr:rowOff>
        </xdr:from>
        <xdr:to>
          <xdr:col>11</xdr:col>
          <xdr:colOff>200025</xdr:colOff>
          <xdr:row>7</xdr:row>
          <xdr:rowOff>28575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500-00004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</xdr:row>
          <xdr:rowOff>171450</xdr:rowOff>
        </xdr:from>
        <xdr:to>
          <xdr:col>13</xdr:col>
          <xdr:colOff>171450</xdr:colOff>
          <xdr:row>7</xdr:row>
          <xdr:rowOff>28575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500-00004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</xdr:colOff>
          <xdr:row>5</xdr:row>
          <xdr:rowOff>171450</xdr:rowOff>
        </xdr:from>
        <xdr:to>
          <xdr:col>14</xdr:col>
          <xdr:colOff>19050</xdr:colOff>
          <xdr:row>7</xdr:row>
          <xdr:rowOff>28575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500-00005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171450</xdr:rowOff>
        </xdr:from>
        <xdr:to>
          <xdr:col>6</xdr:col>
          <xdr:colOff>304800</xdr:colOff>
          <xdr:row>8</xdr:row>
          <xdr:rowOff>28575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500-00005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171450</xdr:rowOff>
        </xdr:from>
        <xdr:to>
          <xdr:col>6</xdr:col>
          <xdr:colOff>304800</xdr:colOff>
          <xdr:row>9</xdr:row>
          <xdr:rowOff>28575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500-00005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</xdr:row>
          <xdr:rowOff>171450</xdr:rowOff>
        </xdr:from>
        <xdr:to>
          <xdr:col>8</xdr:col>
          <xdr:colOff>323850</xdr:colOff>
          <xdr:row>9</xdr:row>
          <xdr:rowOff>28575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500-00005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171450</xdr:rowOff>
        </xdr:from>
        <xdr:to>
          <xdr:col>6</xdr:col>
          <xdr:colOff>304800</xdr:colOff>
          <xdr:row>10</xdr:row>
          <xdr:rowOff>28575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500-00005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171450</xdr:rowOff>
        </xdr:from>
        <xdr:to>
          <xdr:col>11</xdr:col>
          <xdr:colOff>314325</xdr:colOff>
          <xdr:row>10</xdr:row>
          <xdr:rowOff>28575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500-00005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295275</xdr:rowOff>
        </xdr:from>
        <xdr:to>
          <xdr:col>6</xdr:col>
          <xdr:colOff>304800</xdr:colOff>
          <xdr:row>4</xdr:row>
          <xdr:rowOff>38100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500-00005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140900</xdr:colOff>
      <xdr:row>47</xdr:row>
      <xdr:rowOff>126521</xdr:rowOff>
    </xdr:from>
    <xdr:to>
      <xdr:col>3</xdr:col>
      <xdr:colOff>140672</xdr:colOff>
      <xdr:row>49</xdr:row>
      <xdr:rowOff>0</xdr:rowOff>
    </xdr:to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/>
      </xdr:nvSpPr>
      <xdr:spPr>
        <a:xfrm>
          <a:off x="579050" y="9489596"/>
          <a:ext cx="209322" cy="216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</a:p>
      </xdr:txBody>
    </xdr:sp>
    <xdr:clientData/>
  </xdr:twoCellAnchor>
  <xdr:twoCellAnchor>
    <xdr:from>
      <xdr:col>4</xdr:col>
      <xdr:colOff>488830</xdr:colOff>
      <xdr:row>47</xdr:row>
      <xdr:rowOff>126521</xdr:rowOff>
    </xdr:from>
    <xdr:to>
      <xdr:col>5</xdr:col>
      <xdr:colOff>248198</xdr:colOff>
      <xdr:row>49</xdr:row>
      <xdr:rowOff>0</xdr:rowOff>
    </xdr:to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/>
      </xdr:nvSpPr>
      <xdr:spPr>
        <a:xfrm>
          <a:off x="1688980" y="9489596"/>
          <a:ext cx="368968" cy="216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）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38</xdr:row>
          <xdr:rowOff>133350</xdr:rowOff>
        </xdr:from>
        <xdr:to>
          <xdr:col>14</xdr:col>
          <xdr:colOff>314325</xdr:colOff>
          <xdr:row>40</xdr:row>
          <xdr:rowOff>28575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500-00005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39</xdr:row>
          <xdr:rowOff>133350</xdr:rowOff>
        </xdr:from>
        <xdr:to>
          <xdr:col>14</xdr:col>
          <xdr:colOff>314325</xdr:colOff>
          <xdr:row>41</xdr:row>
          <xdr:rowOff>19050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500-00005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40</xdr:row>
          <xdr:rowOff>133350</xdr:rowOff>
        </xdr:from>
        <xdr:to>
          <xdr:col>14</xdr:col>
          <xdr:colOff>314325</xdr:colOff>
          <xdr:row>42</xdr:row>
          <xdr:rowOff>28575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500-00005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41</xdr:row>
          <xdr:rowOff>133350</xdr:rowOff>
        </xdr:from>
        <xdr:to>
          <xdr:col>14</xdr:col>
          <xdr:colOff>314325</xdr:colOff>
          <xdr:row>43</xdr:row>
          <xdr:rowOff>19050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500-00005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40</xdr:row>
          <xdr:rowOff>133350</xdr:rowOff>
        </xdr:from>
        <xdr:to>
          <xdr:col>10</xdr:col>
          <xdr:colOff>66675</xdr:colOff>
          <xdr:row>42</xdr:row>
          <xdr:rowOff>28575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500-00005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40</xdr:row>
          <xdr:rowOff>133350</xdr:rowOff>
        </xdr:from>
        <xdr:to>
          <xdr:col>11</xdr:col>
          <xdr:colOff>276225</xdr:colOff>
          <xdr:row>42</xdr:row>
          <xdr:rowOff>28575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500-00005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</xdr:row>
          <xdr:rowOff>285750</xdr:rowOff>
        </xdr:from>
        <xdr:to>
          <xdr:col>10</xdr:col>
          <xdr:colOff>171450</xdr:colOff>
          <xdr:row>4</xdr:row>
          <xdr:rowOff>28575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500-00006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295275</xdr:rowOff>
        </xdr:from>
        <xdr:to>
          <xdr:col>6</xdr:col>
          <xdr:colOff>304800</xdr:colOff>
          <xdr:row>4</xdr:row>
          <xdr:rowOff>47625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500-00006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635360</xdr:colOff>
      <xdr:row>52</xdr:row>
      <xdr:rowOff>0</xdr:rowOff>
    </xdr:from>
    <xdr:to>
      <xdr:col>16</xdr:col>
      <xdr:colOff>133471</xdr:colOff>
      <xdr:row>52</xdr:row>
      <xdr:rowOff>73258</xdr:rowOff>
    </xdr:to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/>
      </xdr:nvSpPr>
      <xdr:spPr>
        <a:xfrm>
          <a:off x="6740885" y="10220325"/>
          <a:ext cx="269636" cy="73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 baseline="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）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161925</xdr:rowOff>
        </xdr:from>
        <xdr:to>
          <xdr:col>1</xdr:col>
          <xdr:colOff>38100</xdr:colOff>
          <xdr:row>6</xdr:row>
          <xdr:rowOff>19050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500-00006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161925</xdr:rowOff>
        </xdr:from>
        <xdr:to>
          <xdr:col>1</xdr:col>
          <xdr:colOff>38100</xdr:colOff>
          <xdr:row>9</xdr:row>
          <xdr:rowOff>38100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500-00006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161925</xdr:rowOff>
        </xdr:from>
        <xdr:to>
          <xdr:col>1</xdr:col>
          <xdr:colOff>38100</xdr:colOff>
          <xdr:row>11</xdr:row>
          <xdr:rowOff>9525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500-00006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180975</xdr:rowOff>
        </xdr:from>
        <xdr:to>
          <xdr:col>1</xdr:col>
          <xdr:colOff>38100</xdr:colOff>
          <xdr:row>13</xdr:row>
          <xdr:rowOff>9525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500-00006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190500</xdr:rowOff>
        </xdr:from>
        <xdr:to>
          <xdr:col>1</xdr:col>
          <xdr:colOff>38100</xdr:colOff>
          <xdr:row>19</xdr:row>
          <xdr:rowOff>9525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500-00006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190500</xdr:rowOff>
        </xdr:from>
        <xdr:to>
          <xdr:col>1</xdr:col>
          <xdr:colOff>38100</xdr:colOff>
          <xdr:row>22</xdr:row>
          <xdr:rowOff>19050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500-00006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24</xdr:row>
          <xdr:rowOff>180975</xdr:rowOff>
        </xdr:from>
        <xdr:to>
          <xdr:col>1</xdr:col>
          <xdr:colOff>38100</xdr:colOff>
          <xdr:row>26</xdr:row>
          <xdr:rowOff>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500-00006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190500</xdr:rowOff>
        </xdr:from>
        <xdr:to>
          <xdr:col>1</xdr:col>
          <xdr:colOff>38100</xdr:colOff>
          <xdr:row>31</xdr:row>
          <xdr:rowOff>9525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500-00006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34</xdr:row>
          <xdr:rowOff>114300</xdr:rowOff>
        </xdr:from>
        <xdr:to>
          <xdr:col>1</xdr:col>
          <xdr:colOff>38100</xdr:colOff>
          <xdr:row>35</xdr:row>
          <xdr:rowOff>123825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500-00006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34</xdr:row>
          <xdr:rowOff>123825</xdr:rowOff>
        </xdr:from>
        <xdr:to>
          <xdr:col>1</xdr:col>
          <xdr:colOff>38100</xdr:colOff>
          <xdr:row>35</xdr:row>
          <xdr:rowOff>123825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500-00006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36</xdr:row>
          <xdr:rowOff>142875</xdr:rowOff>
        </xdr:from>
        <xdr:to>
          <xdr:col>1</xdr:col>
          <xdr:colOff>38100</xdr:colOff>
          <xdr:row>38</xdr:row>
          <xdr:rowOff>38100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500-00006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38</xdr:row>
          <xdr:rowOff>152400</xdr:rowOff>
        </xdr:from>
        <xdr:to>
          <xdr:col>1</xdr:col>
          <xdr:colOff>38100</xdr:colOff>
          <xdr:row>40</xdr:row>
          <xdr:rowOff>47625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500-00006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</xdr:row>
          <xdr:rowOff>152400</xdr:rowOff>
        </xdr:from>
        <xdr:to>
          <xdr:col>1</xdr:col>
          <xdr:colOff>38100</xdr:colOff>
          <xdr:row>42</xdr:row>
          <xdr:rowOff>47625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500-00007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42</xdr:row>
          <xdr:rowOff>152400</xdr:rowOff>
        </xdr:from>
        <xdr:to>
          <xdr:col>1</xdr:col>
          <xdr:colOff>38100</xdr:colOff>
          <xdr:row>44</xdr:row>
          <xdr:rowOff>47625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500-00007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44</xdr:row>
          <xdr:rowOff>152400</xdr:rowOff>
        </xdr:from>
        <xdr:to>
          <xdr:col>1</xdr:col>
          <xdr:colOff>38100</xdr:colOff>
          <xdr:row>46</xdr:row>
          <xdr:rowOff>47625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500-00007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46</xdr:row>
          <xdr:rowOff>152400</xdr:rowOff>
        </xdr:from>
        <xdr:to>
          <xdr:col>1</xdr:col>
          <xdr:colOff>38100</xdr:colOff>
          <xdr:row>48</xdr:row>
          <xdr:rowOff>47625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500-00007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48</xdr:row>
          <xdr:rowOff>142875</xdr:rowOff>
        </xdr:from>
        <xdr:to>
          <xdr:col>1</xdr:col>
          <xdr:colOff>38100</xdr:colOff>
          <xdr:row>50</xdr:row>
          <xdr:rowOff>38100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500-00007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51</xdr:row>
          <xdr:rowOff>152400</xdr:rowOff>
        </xdr:from>
        <xdr:to>
          <xdr:col>1</xdr:col>
          <xdr:colOff>38100</xdr:colOff>
          <xdr:row>53</xdr:row>
          <xdr:rowOff>38100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500-00007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53</xdr:row>
          <xdr:rowOff>152400</xdr:rowOff>
        </xdr:from>
        <xdr:to>
          <xdr:col>1</xdr:col>
          <xdr:colOff>38100</xdr:colOff>
          <xdr:row>55</xdr:row>
          <xdr:rowOff>38100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500-00007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55</xdr:row>
          <xdr:rowOff>142875</xdr:rowOff>
        </xdr:from>
        <xdr:to>
          <xdr:col>1</xdr:col>
          <xdr:colOff>38100</xdr:colOff>
          <xdr:row>57</xdr:row>
          <xdr:rowOff>38100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500-00007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57</xdr:row>
          <xdr:rowOff>133350</xdr:rowOff>
        </xdr:from>
        <xdr:to>
          <xdr:col>1</xdr:col>
          <xdr:colOff>38100</xdr:colOff>
          <xdr:row>59</xdr:row>
          <xdr:rowOff>38100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500-00007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59</xdr:row>
          <xdr:rowOff>133350</xdr:rowOff>
        </xdr:from>
        <xdr:to>
          <xdr:col>1</xdr:col>
          <xdr:colOff>38100</xdr:colOff>
          <xdr:row>61</xdr:row>
          <xdr:rowOff>38100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500-00007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62</xdr:row>
          <xdr:rowOff>123825</xdr:rowOff>
        </xdr:from>
        <xdr:to>
          <xdr:col>1</xdr:col>
          <xdr:colOff>38100</xdr:colOff>
          <xdr:row>64</xdr:row>
          <xdr:rowOff>28575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500-00007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5.xml"/><Relationship Id="rId117" Type="http://schemas.openxmlformats.org/officeDocument/2006/relationships/ctrlProp" Target="../ctrlProps/ctrlProp206.xml"/><Relationship Id="rId21" Type="http://schemas.openxmlformats.org/officeDocument/2006/relationships/ctrlProp" Target="../ctrlProps/ctrlProp110.xml"/><Relationship Id="rId42" Type="http://schemas.openxmlformats.org/officeDocument/2006/relationships/ctrlProp" Target="../ctrlProps/ctrlProp131.xml"/><Relationship Id="rId47" Type="http://schemas.openxmlformats.org/officeDocument/2006/relationships/ctrlProp" Target="../ctrlProps/ctrlProp136.xml"/><Relationship Id="rId63" Type="http://schemas.openxmlformats.org/officeDocument/2006/relationships/ctrlProp" Target="../ctrlProps/ctrlProp152.xml"/><Relationship Id="rId68" Type="http://schemas.openxmlformats.org/officeDocument/2006/relationships/ctrlProp" Target="../ctrlProps/ctrlProp157.xml"/><Relationship Id="rId84" Type="http://schemas.openxmlformats.org/officeDocument/2006/relationships/ctrlProp" Target="../ctrlProps/ctrlProp173.xml"/><Relationship Id="rId89" Type="http://schemas.openxmlformats.org/officeDocument/2006/relationships/ctrlProp" Target="../ctrlProps/ctrlProp178.xml"/><Relationship Id="rId112" Type="http://schemas.openxmlformats.org/officeDocument/2006/relationships/ctrlProp" Target="../ctrlProps/ctrlProp201.xml"/><Relationship Id="rId16" Type="http://schemas.openxmlformats.org/officeDocument/2006/relationships/ctrlProp" Target="../ctrlProps/ctrlProp105.xml"/><Relationship Id="rId107" Type="http://schemas.openxmlformats.org/officeDocument/2006/relationships/ctrlProp" Target="../ctrlProps/ctrlProp196.xml"/><Relationship Id="rId11" Type="http://schemas.openxmlformats.org/officeDocument/2006/relationships/ctrlProp" Target="../ctrlProps/ctrlProp100.xml"/><Relationship Id="rId32" Type="http://schemas.openxmlformats.org/officeDocument/2006/relationships/ctrlProp" Target="../ctrlProps/ctrlProp121.xml"/><Relationship Id="rId37" Type="http://schemas.openxmlformats.org/officeDocument/2006/relationships/ctrlProp" Target="../ctrlProps/ctrlProp126.xml"/><Relationship Id="rId53" Type="http://schemas.openxmlformats.org/officeDocument/2006/relationships/ctrlProp" Target="../ctrlProps/ctrlProp142.xml"/><Relationship Id="rId58" Type="http://schemas.openxmlformats.org/officeDocument/2006/relationships/ctrlProp" Target="../ctrlProps/ctrlProp147.xml"/><Relationship Id="rId74" Type="http://schemas.openxmlformats.org/officeDocument/2006/relationships/ctrlProp" Target="../ctrlProps/ctrlProp163.xml"/><Relationship Id="rId79" Type="http://schemas.openxmlformats.org/officeDocument/2006/relationships/ctrlProp" Target="../ctrlProps/ctrlProp168.xml"/><Relationship Id="rId102" Type="http://schemas.openxmlformats.org/officeDocument/2006/relationships/ctrlProp" Target="../ctrlProps/ctrlProp191.xml"/><Relationship Id="rId5" Type="http://schemas.openxmlformats.org/officeDocument/2006/relationships/ctrlProp" Target="../ctrlProps/ctrlProp94.xml"/><Relationship Id="rId61" Type="http://schemas.openxmlformats.org/officeDocument/2006/relationships/ctrlProp" Target="../ctrlProps/ctrlProp150.xml"/><Relationship Id="rId82" Type="http://schemas.openxmlformats.org/officeDocument/2006/relationships/ctrlProp" Target="../ctrlProps/ctrlProp171.xml"/><Relationship Id="rId90" Type="http://schemas.openxmlformats.org/officeDocument/2006/relationships/ctrlProp" Target="../ctrlProps/ctrlProp179.xml"/><Relationship Id="rId95" Type="http://schemas.openxmlformats.org/officeDocument/2006/relationships/ctrlProp" Target="../ctrlProps/ctrlProp184.xml"/><Relationship Id="rId19" Type="http://schemas.openxmlformats.org/officeDocument/2006/relationships/ctrlProp" Target="../ctrlProps/ctrlProp108.xml"/><Relationship Id="rId14" Type="http://schemas.openxmlformats.org/officeDocument/2006/relationships/ctrlProp" Target="../ctrlProps/ctrlProp103.xml"/><Relationship Id="rId22" Type="http://schemas.openxmlformats.org/officeDocument/2006/relationships/ctrlProp" Target="../ctrlProps/ctrlProp111.xml"/><Relationship Id="rId27" Type="http://schemas.openxmlformats.org/officeDocument/2006/relationships/ctrlProp" Target="../ctrlProps/ctrlProp116.xml"/><Relationship Id="rId30" Type="http://schemas.openxmlformats.org/officeDocument/2006/relationships/ctrlProp" Target="../ctrlProps/ctrlProp119.xml"/><Relationship Id="rId35" Type="http://schemas.openxmlformats.org/officeDocument/2006/relationships/ctrlProp" Target="../ctrlProps/ctrlProp124.xml"/><Relationship Id="rId43" Type="http://schemas.openxmlformats.org/officeDocument/2006/relationships/ctrlProp" Target="../ctrlProps/ctrlProp132.xml"/><Relationship Id="rId48" Type="http://schemas.openxmlformats.org/officeDocument/2006/relationships/ctrlProp" Target="../ctrlProps/ctrlProp137.xml"/><Relationship Id="rId56" Type="http://schemas.openxmlformats.org/officeDocument/2006/relationships/ctrlProp" Target="../ctrlProps/ctrlProp145.xml"/><Relationship Id="rId64" Type="http://schemas.openxmlformats.org/officeDocument/2006/relationships/ctrlProp" Target="../ctrlProps/ctrlProp153.xml"/><Relationship Id="rId69" Type="http://schemas.openxmlformats.org/officeDocument/2006/relationships/ctrlProp" Target="../ctrlProps/ctrlProp158.xml"/><Relationship Id="rId77" Type="http://schemas.openxmlformats.org/officeDocument/2006/relationships/ctrlProp" Target="../ctrlProps/ctrlProp166.xml"/><Relationship Id="rId100" Type="http://schemas.openxmlformats.org/officeDocument/2006/relationships/ctrlProp" Target="../ctrlProps/ctrlProp189.xml"/><Relationship Id="rId105" Type="http://schemas.openxmlformats.org/officeDocument/2006/relationships/ctrlProp" Target="../ctrlProps/ctrlProp194.xml"/><Relationship Id="rId113" Type="http://schemas.openxmlformats.org/officeDocument/2006/relationships/ctrlProp" Target="../ctrlProps/ctrlProp202.xml"/><Relationship Id="rId118" Type="http://schemas.openxmlformats.org/officeDocument/2006/relationships/ctrlProp" Target="../ctrlProps/ctrlProp207.xml"/><Relationship Id="rId8" Type="http://schemas.openxmlformats.org/officeDocument/2006/relationships/ctrlProp" Target="../ctrlProps/ctrlProp97.xml"/><Relationship Id="rId51" Type="http://schemas.openxmlformats.org/officeDocument/2006/relationships/ctrlProp" Target="../ctrlProps/ctrlProp140.xml"/><Relationship Id="rId72" Type="http://schemas.openxmlformats.org/officeDocument/2006/relationships/ctrlProp" Target="../ctrlProps/ctrlProp161.xml"/><Relationship Id="rId80" Type="http://schemas.openxmlformats.org/officeDocument/2006/relationships/ctrlProp" Target="../ctrlProps/ctrlProp169.xml"/><Relationship Id="rId85" Type="http://schemas.openxmlformats.org/officeDocument/2006/relationships/ctrlProp" Target="../ctrlProps/ctrlProp174.xml"/><Relationship Id="rId93" Type="http://schemas.openxmlformats.org/officeDocument/2006/relationships/ctrlProp" Target="../ctrlProps/ctrlProp182.xml"/><Relationship Id="rId98" Type="http://schemas.openxmlformats.org/officeDocument/2006/relationships/ctrlProp" Target="../ctrlProps/ctrlProp187.xml"/><Relationship Id="rId121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01.xml"/><Relationship Id="rId17" Type="http://schemas.openxmlformats.org/officeDocument/2006/relationships/ctrlProp" Target="../ctrlProps/ctrlProp106.xml"/><Relationship Id="rId25" Type="http://schemas.openxmlformats.org/officeDocument/2006/relationships/ctrlProp" Target="../ctrlProps/ctrlProp114.xml"/><Relationship Id="rId33" Type="http://schemas.openxmlformats.org/officeDocument/2006/relationships/ctrlProp" Target="../ctrlProps/ctrlProp122.xml"/><Relationship Id="rId38" Type="http://schemas.openxmlformats.org/officeDocument/2006/relationships/ctrlProp" Target="../ctrlProps/ctrlProp127.xml"/><Relationship Id="rId46" Type="http://schemas.openxmlformats.org/officeDocument/2006/relationships/ctrlProp" Target="../ctrlProps/ctrlProp135.xml"/><Relationship Id="rId59" Type="http://schemas.openxmlformats.org/officeDocument/2006/relationships/ctrlProp" Target="../ctrlProps/ctrlProp148.xml"/><Relationship Id="rId67" Type="http://schemas.openxmlformats.org/officeDocument/2006/relationships/ctrlProp" Target="../ctrlProps/ctrlProp156.xml"/><Relationship Id="rId103" Type="http://schemas.openxmlformats.org/officeDocument/2006/relationships/ctrlProp" Target="../ctrlProps/ctrlProp192.xml"/><Relationship Id="rId108" Type="http://schemas.openxmlformats.org/officeDocument/2006/relationships/ctrlProp" Target="../ctrlProps/ctrlProp197.xml"/><Relationship Id="rId116" Type="http://schemas.openxmlformats.org/officeDocument/2006/relationships/ctrlProp" Target="../ctrlProps/ctrlProp205.xml"/><Relationship Id="rId20" Type="http://schemas.openxmlformats.org/officeDocument/2006/relationships/ctrlProp" Target="../ctrlProps/ctrlProp109.xml"/><Relationship Id="rId41" Type="http://schemas.openxmlformats.org/officeDocument/2006/relationships/ctrlProp" Target="../ctrlProps/ctrlProp130.xml"/><Relationship Id="rId54" Type="http://schemas.openxmlformats.org/officeDocument/2006/relationships/ctrlProp" Target="../ctrlProps/ctrlProp143.xml"/><Relationship Id="rId62" Type="http://schemas.openxmlformats.org/officeDocument/2006/relationships/ctrlProp" Target="../ctrlProps/ctrlProp151.xml"/><Relationship Id="rId70" Type="http://schemas.openxmlformats.org/officeDocument/2006/relationships/ctrlProp" Target="../ctrlProps/ctrlProp159.xml"/><Relationship Id="rId75" Type="http://schemas.openxmlformats.org/officeDocument/2006/relationships/ctrlProp" Target="../ctrlProps/ctrlProp164.xml"/><Relationship Id="rId83" Type="http://schemas.openxmlformats.org/officeDocument/2006/relationships/ctrlProp" Target="../ctrlProps/ctrlProp172.xml"/><Relationship Id="rId88" Type="http://schemas.openxmlformats.org/officeDocument/2006/relationships/ctrlProp" Target="../ctrlProps/ctrlProp177.xml"/><Relationship Id="rId91" Type="http://schemas.openxmlformats.org/officeDocument/2006/relationships/ctrlProp" Target="../ctrlProps/ctrlProp180.xml"/><Relationship Id="rId96" Type="http://schemas.openxmlformats.org/officeDocument/2006/relationships/ctrlProp" Target="../ctrlProps/ctrlProp185.xml"/><Relationship Id="rId111" Type="http://schemas.openxmlformats.org/officeDocument/2006/relationships/ctrlProp" Target="../ctrlProps/ctrlProp20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5.xml"/><Relationship Id="rId15" Type="http://schemas.openxmlformats.org/officeDocument/2006/relationships/ctrlProp" Target="../ctrlProps/ctrlProp104.xml"/><Relationship Id="rId23" Type="http://schemas.openxmlformats.org/officeDocument/2006/relationships/ctrlProp" Target="../ctrlProps/ctrlProp112.xml"/><Relationship Id="rId28" Type="http://schemas.openxmlformats.org/officeDocument/2006/relationships/ctrlProp" Target="../ctrlProps/ctrlProp117.xml"/><Relationship Id="rId36" Type="http://schemas.openxmlformats.org/officeDocument/2006/relationships/ctrlProp" Target="../ctrlProps/ctrlProp125.xml"/><Relationship Id="rId49" Type="http://schemas.openxmlformats.org/officeDocument/2006/relationships/ctrlProp" Target="../ctrlProps/ctrlProp138.xml"/><Relationship Id="rId57" Type="http://schemas.openxmlformats.org/officeDocument/2006/relationships/ctrlProp" Target="../ctrlProps/ctrlProp146.xml"/><Relationship Id="rId106" Type="http://schemas.openxmlformats.org/officeDocument/2006/relationships/ctrlProp" Target="../ctrlProps/ctrlProp195.xml"/><Relationship Id="rId114" Type="http://schemas.openxmlformats.org/officeDocument/2006/relationships/ctrlProp" Target="../ctrlProps/ctrlProp203.xml"/><Relationship Id="rId119" Type="http://schemas.openxmlformats.org/officeDocument/2006/relationships/ctrlProp" Target="../ctrlProps/ctrlProp208.xml"/><Relationship Id="rId10" Type="http://schemas.openxmlformats.org/officeDocument/2006/relationships/ctrlProp" Target="../ctrlProps/ctrlProp99.xml"/><Relationship Id="rId31" Type="http://schemas.openxmlformats.org/officeDocument/2006/relationships/ctrlProp" Target="../ctrlProps/ctrlProp120.xml"/><Relationship Id="rId44" Type="http://schemas.openxmlformats.org/officeDocument/2006/relationships/ctrlProp" Target="../ctrlProps/ctrlProp133.xml"/><Relationship Id="rId52" Type="http://schemas.openxmlformats.org/officeDocument/2006/relationships/ctrlProp" Target="../ctrlProps/ctrlProp141.xml"/><Relationship Id="rId60" Type="http://schemas.openxmlformats.org/officeDocument/2006/relationships/ctrlProp" Target="../ctrlProps/ctrlProp149.xml"/><Relationship Id="rId65" Type="http://schemas.openxmlformats.org/officeDocument/2006/relationships/ctrlProp" Target="../ctrlProps/ctrlProp154.xml"/><Relationship Id="rId73" Type="http://schemas.openxmlformats.org/officeDocument/2006/relationships/ctrlProp" Target="../ctrlProps/ctrlProp162.xml"/><Relationship Id="rId78" Type="http://schemas.openxmlformats.org/officeDocument/2006/relationships/ctrlProp" Target="../ctrlProps/ctrlProp167.xml"/><Relationship Id="rId81" Type="http://schemas.openxmlformats.org/officeDocument/2006/relationships/ctrlProp" Target="../ctrlProps/ctrlProp170.xml"/><Relationship Id="rId86" Type="http://schemas.openxmlformats.org/officeDocument/2006/relationships/ctrlProp" Target="../ctrlProps/ctrlProp175.xml"/><Relationship Id="rId94" Type="http://schemas.openxmlformats.org/officeDocument/2006/relationships/ctrlProp" Target="../ctrlProps/ctrlProp183.xml"/><Relationship Id="rId99" Type="http://schemas.openxmlformats.org/officeDocument/2006/relationships/ctrlProp" Target="../ctrlProps/ctrlProp188.xml"/><Relationship Id="rId101" Type="http://schemas.openxmlformats.org/officeDocument/2006/relationships/ctrlProp" Target="../ctrlProps/ctrlProp190.xml"/><Relationship Id="rId4" Type="http://schemas.openxmlformats.org/officeDocument/2006/relationships/ctrlProp" Target="../ctrlProps/ctrlProp93.xml"/><Relationship Id="rId9" Type="http://schemas.openxmlformats.org/officeDocument/2006/relationships/ctrlProp" Target="../ctrlProps/ctrlProp98.xml"/><Relationship Id="rId13" Type="http://schemas.openxmlformats.org/officeDocument/2006/relationships/ctrlProp" Target="../ctrlProps/ctrlProp102.xml"/><Relationship Id="rId18" Type="http://schemas.openxmlformats.org/officeDocument/2006/relationships/ctrlProp" Target="../ctrlProps/ctrlProp107.xml"/><Relationship Id="rId39" Type="http://schemas.openxmlformats.org/officeDocument/2006/relationships/ctrlProp" Target="../ctrlProps/ctrlProp128.xml"/><Relationship Id="rId109" Type="http://schemas.openxmlformats.org/officeDocument/2006/relationships/ctrlProp" Target="../ctrlProps/ctrlProp198.xml"/><Relationship Id="rId34" Type="http://schemas.openxmlformats.org/officeDocument/2006/relationships/ctrlProp" Target="../ctrlProps/ctrlProp123.xml"/><Relationship Id="rId50" Type="http://schemas.openxmlformats.org/officeDocument/2006/relationships/ctrlProp" Target="../ctrlProps/ctrlProp139.xml"/><Relationship Id="rId55" Type="http://schemas.openxmlformats.org/officeDocument/2006/relationships/ctrlProp" Target="../ctrlProps/ctrlProp144.xml"/><Relationship Id="rId76" Type="http://schemas.openxmlformats.org/officeDocument/2006/relationships/ctrlProp" Target="../ctrlProps/ctrlProp165.xml"/><Relationship Id="rId97" Type="http://schemas.openxmlformats.org/officeDocument/2006/relationships/ctrlProp" Target="../ctrlProps/ctrlProp186.xml"/><Relationship Id="rId104" Type="http://schemas.openxmlformats.org/officeDocument/2006/relationships/ctrlProp" Target="../ctrlProps/ctrlProp193.xml"/><Relationship Id="rId120" Type="http://schemas.openxmlformats.org/officeDocument/2006/relationships/ctrlProp" Target="../ctrlProps/ctrlProp209.xml"/><Relationship Id="rId7" Type="http://schemas.openxmlformats.org/officeDocument/2006/relationships/ctrlProp" Target="../ctrlProps/ctrlProp96.xml"/><Relationship Id="rId71" Type="http://schemas.openxmlformats.org/officeDocument/2006/relationships/ctrlProp" Target="../ctrlProps/ctrlProp160.xml"/><Relationship Id="rId92" Type="http://schemas.openxmlformats.org/officeDocument/2006/relationships/ctrlProp" Target="../ctrlProps/ctrlProp18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18.xml"/><Relationship Id="rId24" Type="http://schemas.openxmlformats.org/officeDocument/2006/relationships/ctrlProp" Target="../ctrlProps/ctrlProp113.xml"/><Relationship Id="rId40" Type="http://schemas.openxmlformats.org/officeDocument/2006/relationships/ctrlProp" Target="../ctrlProps/ctrlProp129.xml"/><Relationship Id="rId45" Type="http://schemas.openxmlformats.org/officeDocument/2006/relationships/ctrlProp" Target="../ctrlProps/ctrlProp134.xml"/><Relationship Id="rId66" Type="http://schemas.openxmlformats.org/officeDocument/2006/relationships/ctrlProp" Target="../ctrlProps/ctrlProp155.xml"/><Relationship Id="rId87" Type="http://schemas.openxmlformats.org/officeDocument/2006/relationships/ctrlProp" Target="../ctrlProps/ctrlProp176.xml"/><Relationship Id="rId110" Type="http://schemas.openxmlformats.org/officeDocument/2006/relationships/ctrlProp" Target="../ctrlProps/ctrlProp199.xml"/><Relationship Id="rId115" Type="http://schemas.openxmlformats.org/officeDocument/2006/relationships/ctrlProp" Target="../ctrlProps/ctrlProp20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tabSelected="1" zoomScaleNormal="100" workbookViewId="0"/>
  </sheetViews>
  <sheetFormatPr defaultColWidth="8.125" defaultRowHeight="18.75"/>
  <cols>
    <col min="1" max="1" width="2.75" customWidth="1"/>
    <col min="2" max="2" width="7.25" customWidth="1"/>
    <col min="3" max="3" width="8" customWidth="1"/>
    <col min="4" max="4" width="5.5" bestFit="1" customWidth="1"/>
    <col min="5" max="5" width="6.875" customWidth="1"/>
    <col min="6" max="6" width="4.25" customWidth="1"/>
    <col min="7" max="7" width="5.125" customWidth="1"/>
    <col min="8" max="9" width="2.375" customWidth="1"/>
    <col min="10" max="10" width="5.125" customWidth="1"/>
    <col min="11" max="11" width="3.25" customWidth="1"/>
    <col min="12" max="12" width="8.75" customWidth="1"/>
    <col min="13" max="13" width="12.75" customWidth="1"/>
    <col min="14" max="14" width="10.125" customWidth="1"/>
    <col min="16" max="16" width="38.75" customWidth="1"/>
    <col min="17" max="26" width="0" hidden="1" customWidth="1"/>
  </cols>
  <sheetData>
    <row r="1" spans="1:23" s="2" customFormat="1" ht="15" thickBot="1">
      <c r="A1" s="1" t="s">
        <v>0</v>
      </c>
      <c r="N1" s="3" t="s">
        <v>1</v>
      </c>
    </row>
    <row r="2" spans="1:23" s="2" customFormat="1" ht="15" customHeight="1" thickBot="1">
      <c r="A2" s="1"/>
      <c r="F2" s="269" t="s">
        <v>2</v>
      </c>
      <c r="G2" s="270"/>
      <c r="H2" s="270"/>
      <c r="I2" s="270"/>
      <c r="J2" s="270"/>
      <c r="K2" s="270"/>
      <c r="L2" s="270"/>
      <c r="M2" s="270"/>
      <c r="N2" s="271"/>
      <c r="P2" s="4"/>
    </row>
    <row r="3" spans="1:23" s="2" customFormat="1" ht="24.75" thickBot="1">
      <c r="A3" s="272" t="s">
        <v>3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5"/>
      <c r="P3" s="6" t="s">
        <v>4</v>
      </c>
      <c r="Q3" s="7"/>
      <c r="R3" s="8"/>
      <c r="S3" s="8"/>
      <c r="T3" s="8"/>
    </row>
    <row r="4" spans="1:23" s="8" customFormat="1" ht="15" customHeight="1">
      <c r="A4" s="158" t="s">
        <v>5</v>
      </c>
      <c r="B4" s="159"/>
      <c r="C4" s="159"/>
      <c r="D4" s="160"/>
      <c r="E4" s="253" t="s">
        <v>6</v>
      </c>
      <c r="F4" s="254"/>
      <c r="G4" s="254"/>
      <c r="H4" s="254"/>
      <c r="I4" s="254"/>
      <c r="J4" s="254"/>
      <c r="K4" s="273"/>
      <c r="L4" s="273"/>
      <c r="M4" s="273"/>
      <c r="N4" s="9" t="s">
        <v>79</v>
      </c>
      <c r="O4" s="10" t="str">
        <f t="shared" ref="O4:O18" si="0">IF(P4="","","→→→")</f>
        <v/>
      </c>
      <c r="P4" s="11" t="str">
        <f>IF(AND(T6=TRUE,R4=FALSE,S4=FALSE),"いずれかをチェックしてください。","")&amp;IF(AND(S4=TRUE,K4=""),"（　）内を記入してください。","")&amp;IF(AND(S4=FALSE,NOT(K4="")),"その他にチェックが無い場合、（　）内は記載しないでください。","")&amp;IF(AND(T6=FALSE,OR(R4=TRUE,S4=TRUE)),"解体工事ではない場合、チェックは外してください。","")</f>
        <v/>
      </c>
      <c r="Q4" s="12" t="str">
        <f>IF(AND(S4=TRUE,K4=""),"（　）内を記入してください。","")&amp;IF(AND(S4=FALSE,NOT(K4="")),"その他にチェックが無い場合、（　）内は記載しないでください。","")</f>
        <v/>
      </c>
      <c r="R4" s="8" t="b">
        <v>0</v>
      </c>
      <c r="S4" s="8" t="b">
        <v>0</v>
      </c>
    </row>
    <row r="5" spans="1:23" s="8" customFormat="1" ht="15" customHeight="1" thickBot="1">
      <c r="A5" s="164"/>
      <c r="B5" s="165"/>
      <c r="C5" s="165"/>
      <c r="D5" s="166"/>
      <c r="E5" s="274"/>
      <c r="F5" s="275"/>
      <c r="G5" s="275"/>
      <c r="H5" s="275"/>
      <c r="I5" s="275"/>
      <c r="J5" s="275"/>
      <c r="K5" s="275"/>
      <c r="L5" s="275"/>
      <c r="M5" s="275"/>
      <c r="N5" s="276"/>
      <c r="O5" s="10" t="str">
        <f t="shared" si="0"/>
        <v/>
      </c>
      <c r="P5" s="13"/>
      <c r="Q5" s="14"/>
    </row>
    <row r="6" spans="1:23" s="8" customFormat="1" ht="15" customHeight="1">
      <c r="A6" s="158" t="s">
        <v>8</v>
      </c>
      <c r="B6" s="159"/>
      <c r="C6" s="159"/>
      <c r="D6" s="160"/>
      <c r="E6" s="253" t="s">
        <v>9</v>
      </c>
      <c r="F6" s="254"/>
      <c r="G6" s="254"/>
      <c r="H6" s="254"/>
      <c r="I6" s="254"/>
      <c r="J6" s="254"/>
      <c r="K6" s="254"/>
      <c r="L6" s="254"/>
      <c r="M6" s="254"/>
      <c r="N6" s="255"/>
      <c r="O6" s="10" t="str">
        <f t="shared" si="0"/>
        <v>→→→</v>
      </c>
      <c r="P6" s="11" t="str">
        <f>IF(AND(R6=FALSE,S6=FALSE,T6=FALSE),"工事の種類をチェックしてください。","")</f>
        <v>工事の種類をチェックしてください。</v>
      </c>
      <c r="Q6" s="14"/>
      <c r="R6" s="8" t="b">
        <v>0</v>
      </c>
      <c r="S6" s="8" t="b">
        <v>0</v>
      </c>
      <c r="T6" s="8" t="b">
        <v>0</v>
      </c>
    </row>
    <row r="7" spans="1:23" s="8" customFormat="1" ht="15" customHeight="1">
      <c r="A7" s="161"/>
      <c r="B7" s="162"/>
      <c r="C7" s="162"/>
      <c r="D7" s="163"/>
      <c r="E7" s="256" t="s">
        <v>10</v>
      </c>
      <c r="F7" s="257"/>
      <c r="G7" s="257"/>
      <c r="H7" s="257"/>
      <c r="I7" s="257"/>
      <c r="J7" s="257"/>
      <c r="K7" s="257"/>
      <c r="L7" s="257"/>
      <c r="M7" s="257"/>
      <c r="N7" s="258"/>
      <c r="O7" s="10" t="str">
        <f t="shared" si="0"/>
        <v>→→→</v>
      </c>
      <c r="P7" s="11" t="str">
        <f>IF(AND(R7=FALSE,S7=FALSE,T7=FALSE,U7=FALSE,V7=FALSE,W7=FALSE,R8=FALSE),"工事の種類をチェックしてください。","")</f>
        <v>工事の種類をチェックしてください。</v>
      </c>
      <c r="Q7" s="14"/>
      <c r="R7" s="8" t="b">
        <v>0</v>
      </c>
      <c r="S7" s="8" t="b">
        <v>0</v>
      </c>
      <c r="T7" s="8" t="b">
        <v>0</v>
      </c>
      <c r="U7" s="8" t="b">
        <v>0</v>
      </c>
      <c r="V7" s="8" t="b">
        <v>0</v>
      </c>
      <c r="W7" s="8" t="b">
        <v>0</v>
      </c>
    </row>
    <row r="8" spans="1:23" s="8" customFormat="1" ht="15" customHeight="1" thickBot="1">
      <c r="A8" s="164"/>
      <c r="B8" s="165"/>
      <c r="C8" s="165"/>
      <c r="D8" s="166"/>
      <c r="E8" s="15" t="s">
        <v>11</v>
      </c>
      <c r="F8" s="16"/>
      <c r="G8" s="259"/>
      <c r="H8" s="259"/>
      <c r="I8" s="259"/>
      <c r="J8" s="259"/>
      <c r="K8" s="259"/>
      <c r="L8" s="259"/>
      <c r="M8" s="16" t="s">
        <v>12</v>
      </c>
      <c r="N8" s="17"/>
      <c r="O8" s="10" t="str">
        <f t="shared" si="0"/>
        <v/>
      </c>
      <c r="P8" s="13" t="str">
        <f>IF(AND(R8=TRUE,G8=""),"（　）内を記入してください。","")&amp;IF(AND(R8=FALSE,NOT(G8="")),"その他にチェックが無い場合、（　）内は記載しないでください。","")</f>
        <v/>
      </c>
      <c r="Q8" s="14"/>
      <c r="R8" s="8" t="b">
        <v>0</v>
      </c>
    </row>
    <row r="9" spans="1:23" s="8" customFormat="1" ht="15" customHeight="1">
      <c r="A9" s="260" t="s">
        <v>13</v>
      </c>
      <c r="B9" s="261"/>
      <c r="C9" s="261"/>
      <c r="D9" s="262"/>
      <c r="E9" s="253" t="s">
        <v>14</v>
      </c>
      <c r="F9" s="254"/>
      <c r="G9" s="254"/>
      <c r="H9" s="254"/>
      <c r="I9" s="254"/>
      <c r="J9" s="254"/>
      <c r="K9" s="254"/>
      <c r="L9" s="254"/>
      <c r="M9" s="254"/>
      <c r="N9" s="255"/>
      <c r="O9" s="10" t="str">
        <f t="shared" si="0"/>
        <v/>
      </c>
      <c r="P9" s="13" t="str">
        <f>IF(AND(OR(R6=TRUE,S6=TRUE),R9=FALSE,S9=FALSE,T9=FALSE,U9=FALSE),"いずれかをチェックしてください。","")&amp;IF(AND(AND(R6=FALSE,S6=FALSE),OR(R9=TRUE,S9=TRUE,T9=TRUE,U9=TRUE))," 新築工事、維持・修繕工事ではない場合、チェックは外してください。","")</f>
        <v/>
      </c>
      <c r="Q9" s="14"/>
      <c r="R9" s="8" t="b">
        <v>0</v>
      </c>
      <c r="S9" s="8" t="b">
        <v>0</v>
      </c>
      <c r="T9" s="8" t="b">
        <v>0</v>
      </c>
      <c r="U9" s="8" t="b">
        <v>0</v>
      </c>
    </row>
    <row r="10" spans="1:23" s="8" customFormat="1" ht="15" customHeight="1" thickBot="1">
      <c r="A10" s="263"/>
      <c r="B10" s="264"/>
      <c r="C10" s="264"/>
      <c r="D10" s="265"/>
      <c r="E10" s="266" t="s">
        <v>15</v>
      </c>
      <c r="F10" s="267"/>
      <c r="G10" s="267"/>
      <c r="H10" s="267"/>
      <c r="I10" s="267"/>
      <c r="J10" s="267"/>
      <c r="K10" s="267"/>
      <c r="L10" s="267"/>
      <c r="M10" s="267"/>
      <c r="N10" s="268"/>
      <c r="O10" s="10" t="str">
        <f t="shared" si="0"/>
        <v/>
      </c>
      <c r="P10" s="13"/>
      <c r="Q10" s="14"/>
    </row>
    <row r="11" spans="1:23" s="25" customFormat="1" ht="16.5" customHeight="1" thickBot="1">
      <c r="A11" s="239" t="s">
        <v>80</v>
      </c>
      <c r="B11" s="211"/>
      <c r="C11" s="243" t="s">
        <v>17</v>
      </c>
      <c r="D11" s="244"/>
      <c r="E11" s="18" t="s">
        <v>18</v>
      </c>
      <c r="F11" s="19"/>
      <c r="G11" s="20" t="s">
        <v>19</v>
      </c>
      <c r="H11" s="20"/>
      <c r="I11" s="20"/>
      <c r="J11" s="21"/>
      <c r="K11" s="21"/>
      <c r="L11" s="21"/>
      <c r="M11" s="21"/>
      <c r="N11" s="22"/>
      <c r="O11" s="10" t="str">
        <f t="shared" si="0"/>
        <v/>
      </c>
      <c r="P11" s="23" t="str">
        <f>IF(AND(OR(S6=TRUE,T6=TRUE),F11=""),"築年数を記入してください。","")</f>
        <v/>
      </c>
      <c r="Q11" s="24" t="str">
        <f>IF(AND(OR(S6=TRUE,T6=TRUE),F11=""),"築年数を記入してください。","")</f>
        <v/>
      </c>
    </row>
    <row r="12" spans="1:23" s="25" customFormat="1" ht="16.5" customHeight="1" thickTop="1">
      <c r="A12" s="240"/>
      <c r="B12" s="213"/>
      <c r="C12" s="217"/>
      <c r="D12" s="218"/>
      <c r="E12" s="26" t="s">
        <v>81</v>
      </c>
      <c r="F12" s="226"/>
      <c r="G12" s="226"/>
      <c r="H12" s="226"/>
      <c r="I12" s="226"/>
      <c r="J12" s="226"/>
      <c r="K12" s="226"/>
      <c r="L12" s="226"/>
      <c r="M12" s="27" t="s">
        <v>21</v>
      </c>
      <c r="N12" s="28"/>
      <c r="O12" s="10"/>
      <c r="P12" s="23"/>
      <c r="Q12" s="24"/>
    </row>
    <row r="13" spans="1:23" s="25" customFormat="1" ht="16.5" customHeight="1">
      <c r="A13" s="240"/>
      <c r="B13" s="213"/>
      <c r="C13" s="214" t="s">
        <v>22</v>
      </c>
      <c r="D13" s="195"/>
      <c r="E13" s="193" t="s">
        <v>23</v>
      </c>
      <c r="F13" s="194"/>
      <c r="G13" s="194"/>
      <c r="H13" s="194"/>
      <c r="I13" s="194"/>
      <c r="J13" s="194"/>
      <c r="K13" s="194"/>
      <c r="L13" s="194"/>
      <c r="M13" s="194"/>
      <c r="N13" s="247"/>
      <c r="O13" s="10" t="str">
        <f t="shared" si="0"/>
        <v>→→→</v>
      </c>
      <c r="P13" s="13" t="str">
        <f>IF(AND(R13=FALSE,R14=FALSE,S13=FALSE,S14=FALSE,T13=FALSE,T14=FALSE),"いずれかをチェックしてください。","")</f>
        <v>いずれかをチェックしてください。</v>
      </c>
      <c r="Q13" s="12"/>
      <c r="R13" s="25" t="b">
        <v>0</v>
      </c>
      <c r="S13" s="25" t="b">
        <v>0</v>
      </c>
      <c r="T13" s="25" t="b">
        <v>0</v>
      </c>
    </row>
    <row r="14" spans="1:23" s="25" customFormat="1" ht="16.5" customHeight="1">
      <c r="A14" s="240"/>
      <c r="B14" s="213"/>
      <c r="C14" s="215"/>
      <c r="D14" s="216"/>
      <c r="E14" s="248" t="s">
        <v>82</v>
      </c>
      <c r="F14" s="249"/>
      <c r="G14" s="249"/>
      <c r="H14" s="249"/>
      <c r="I14" s="249"/>
      <c r="J14" s="249"/>
      <c r="K14" s="223"/>
      <c r="L14" s="223"/>
      <c r="M14" s="223"/>
      <c r="N14" s="29" t="s">
        <v>83</v>
      </c>
      <c r="O14" s="10" t="str">
        <f t="shared" si="0"/>
        <v/>
      </c>
      <c r="P14" s="13" t="str">
        <f>IF(AND(S14=TRUE,K14=""),"（　）内を記入してください。","")&amp;IF(AND(S14=FALSE,NOT(K14="")),"その他にチェックが無い場合、（　）内は記載しないでください。","")</f>
        <v/>
      </c>
      <c r="Q14" s="14"/>
      <c r="R14" s="25" t="b">
        <v>0</v>
      </c>
      <c r="S14" s="25" t="b">
        <v>0</v>
      </c>
    </row>
    <row r="15" spans="1:23" s="25" customFormat="1" ht="16.5" customHeight="1" thickBot="1">
      <c r="A15" s="240"/>
      <c r="B15" s="213"/>
      <c r="C15" s="215"/>
      <c r="D15" s="216"/>
      <c r="E15" s="250" t="s">
        <v>84</v>
      </c>
      <c r="F15" s="231"/>
      <c r="G15" s="231"/>
      <c r="H15" s="231"/>
      <c r="I15" s="231"/>
      <c r="J15" s="30"/>
      <c r="K15" s="31" t="s">
        <v>85</v>
      </c>
      <c r="L15" s="231"/>
      <c r="M15" s="231"/>
      <c r="N15" s="251"/>
      <c r="O15" s="10" t="str">
        <f t="shared" si="0"/>
        <v/>
      </c>
      <c r="P15" s="23" t="str">
        <f>IF(AND(OR(S6=TRUE,T6=TRUE),J15=""),"距離を記入してください。","")</f>
        <v/>
      </c>
      <c r="Q15" s="24" t="str">
        <f>IF(AND(OR(S6=TRUE,T6=TRUE),J15=""),"距離を記入してください。","")</f>
        <v/>
      </c>
    </row>
    <row r="16" spans="1:23" s="25" customFormat="1" ht="16.5" customHeight="1" thickTop="1" thickBot="1">
      <c r="A16" s="241"/>
      <c r="B16" s="242"/>
      <c r="C16" s="245"/>
      <c r="D16" s="246"/>
      <c r="E16" s="32" t="s">
        <v>86</v>
      </c>
      <c r="F16" s="252"/>
      <c r="G16" s="252"/>
      <c r="H16" s="252"/>
      <c r="I16" s="252"/>
      <c r="J16" s="252"/>
      <c r="K16" s="252"/>
      <c r="L16" s="252"/>
      <c r="M16" s="33" t="s">
        <v>87</v>
      </c>
      <c r="N16" s="34"/>
      <c r="O16" s="10" t="str">
        <f t="shared" si="0"/>
        <v/>
      </c>
      <c r="P16" s="13"/>
      <c r="Q16" s="14"/>
    </row>
    <row r="17" spans="1:20" s="25" customFormat="1" ht="16.5" customHeight="1">
      <c r="A17" s="161" t="s">
        <v>88</v>
      </c>
      <c r="B17" s="163"/>
      <c r="C17" s="204"/>
      <c r="D17" s="205"/>
      <c r="E17" s="208" t="s">
        <v>26</v>
      </c>
      <c r="F17" s="208"/>
      <c r="G17" s="208"/>
      <c r="H17" s="208"/>
      <c r="I17" s="208"/>
      <c r="J17" s="208"/>
      <c r="K17" s="208"/>
      <c r="L17" s="210" t="s">
        <v>27</v>
      </c>
      <c r="M17" s="210"/>
      <c r="N17" s="211"/>
      <c r="O17" s="10" t="str">
        <f t="shared" si="0"/>
        <v/>
      </c>
      <c r="P17" s="23"/>
      <c r="Q17" s="24"/>
    </row>
    <row r="18" spans="1:20" s="25" customFormat="1" ht="16.5" customHeight="1">
      <c r="A18" s="161"/>
      <c r="B18" s="163"/>
      <c r="C18" s="206"/>
      <c r="D18" s="207"/>
      <c r="E18" s="209"/>
      <c r="F18" s="209"/>
      <c r="G18" s="209"/>
      <c r="H18" s="209"/>
      <c r="I18" s="209"/>
      <c r="J18" s="209"/>
      <c r="K18" s="209"/>
      <c r="L18" s="212"/>
      <c r="M18" s="212"/>
      <c r="N18" s="213"/>
      <c r="O18" s="10" t="str">
        <f t="shared" si="0"/>
        <v/>
      </c>
      <c r="P18" s="23"/>
      <c r="Q18" s="24"/>
    </row>
    <row r="19" spans="1:20" s="25" customFormat="1" ht="16.5" customHeight="1">
      <c r="A19" s="161"/>
      <c r="B19" s="163"/>
      <c r="C19" s="214" t="s">
        <v>28</v>
      </c>
      <c r="D19" s="195"/>
      <c r="E19" s="174" t="s">
        <v>29</v>
      </c>
      <c r="F19" s="175"/>
      <c r="G19" s="175"/>
      <c r="H19" s="175"/>
      <c r="I19" s="175"/>
      <c r="J19" s="175"/>
      <c r="K19" s="176"/>
      <c r="L19" s="219"/>
      <c r="M19" s="220"/>
      <c r="N19" s="221"/>
      <c r="O19" s="10" t="str">
        <f>IF(P19="","","→→→")</f>
        <v>→→→</v>
      </c>
      <c r="P19" s="13" t="str">
        <f>IF(AND(R19=FALSE,S19=FALSE),"十分・不十分のいずれかをチェックしてください。","")&amp;IF(AND(R19=TRUE,S19=TRUE),"十分・不十分の両方がチェックされています。","")</f>
        <v>十分・不十分のいずれかをチェックしてください。</v>
      </c>
      <c r="Q19" s="12"/>
      <c r="R19" s="25" t="b">
        <v>0</v>
      </c>
      <c r="S19" s="25" t="b">
        <v>0</v>
      </c>
    </row>
    <row r="20" spans="1:20" s="25" customFormat="1" ht="16.5" customHeight="1">
      <c r="A20" s="161"/>
      <c r="B20" s="163"/>
      <c r="C20" s="215"/>
      <c r="D20" s="216"/>
      <c r="E20" s="35" t="s">
        <v>86</v>
      </c>
      <c r="F20" s="223"/>
      <c r="G20" s="223"/>
      <c r="H20" s="223"/>
      <c r="I20" s="223"/>
      <c r="J20" s="36" t="s">
        <v>83</v>
      </c>
      <c r="K20" s="37"/>
      <c r="L20" s="222"/>
      <c r="M20" s="223"/>
      <c r="N20" s="224"/>
      <c r="O20" s="10" t="str">
        <f t="shared" ref="O20:O62" si="1">IF(P20="","","→→→")</f>
        <v/>
      </c>
      <c r="P20" s="23"/>
      <c r="Q20" s="24"/>
    </row>
    <row r="21" spans="1:20" s="25" customFormat="1" ht="16.5" customHeight="1">
      <c r="A21" s="161"/>
      <c r="B21" s="163"/>
      <c r="C21" s="217"/>
      <c r="D21" s="218"/>
      <c r="E21" s="26"/>
      <c r="F21" s="38"/>
      <c r="G21" s="38"/>
      <c r="H21" s="38"/>
      <c r="I21" s="38"/>
      <c r="J21" s="27"/>
      <c r="K21" s="39"/>
      <c r="L21" s="225"/>
      <c r="M21" s="226"/>
      <c r="N21" s="227"/>
      <c r="O21" s="10"/>
      <c r="P21" s="23"/>
      <c r="Q21" s="24"/>
    </row>
    <row r="22" spans="1:20" s="25" customFormat="1" ht="16.5" customHeight="1">
      <c r="A22" s="161"/>
      <c r="B22" s="163"/>
      <c r="C22" s="214" t="s">
        <v>30</v>
      </c>
      <c r="D22" s="195"/>
      <c r="E22" s="40" t="s">
        <v>31</v>
      </c>
      <c r="F22" s="41" t="s">
        <v>32</v>
      </c>
      <c r="G22" s="42"/>
      <c r="H22" s="43" t="s">
        <v>89</v>
      </c>
      <c r="I22" s="43"/>
      <c r="J22" s="43" t="s">
        <v>33</v>
      </c>
      <c r="K22" s="44"/>
      <c r="L22" s="228"/>
      <c r="M22" s="228"/>
      <c r="N22" s="229"/>
      <c r="O22" s="10" t="str">
        <f t="shared" si="1"/>
        <v>→→→</v>
      </c>
      <c r="P22" s="13" t="str">
        <f>IF(AND(R22=FALSE,S22=FALSE),"有無をチェックしてください。","")&amp;IF(AND(R22=TRUE,S22=TRUE),"有無の両方がチェックされています。","")&amp;IF(AND(R22=TRUE,S22=FALSE,G22=""),"（　　）内を記入してください。","")&amp;IF(AND(R22=FALSE,NOT(G22="")),"有にチェックが無い場合、（　）内は記載しないでください。","")</f>
        <v>有無をチェックしてください。</v>
      </c>
      <c r="Q22" s="12" t="str">
        <f>IF(AND(R22=TRUE,S22=FALSE,G22=""),"（　　）内を記入してください。","")&amp;IF(AND(R22=FALSE,NOT(G22="")),"有にチェックが無い場合、（　）内は記載しないでください。","")</f>
        <v/>
      </c>
      <c r="R22" s="25" t="b">
        <v>0</v>
      </c>
      <c r="S22" s="25" t="b">
        <v>0</v>
      </c>
    </row>
    <row r="23" spans="1:20" s="25" customFormat="1" ht="16.5" customHeight="1" thickBot="1">
      <c r="A23" s="161"/>
      <c r="B23" s="163"/>
      <c r="C23" s="215"/>
      <c r="D23" s="216"/>
      <c r="E23" s="230" t="s">
        <v>90</v>
      </c>
      <c r="F23" s="231"/>
      <c r="G23" s="231"/>
      <c r="H23" s="232"/>
      <c r="I23" s="232"/>
      <c r="J23" s="31" t="s">
        <v>91</v>
      </c>
      <c r="K23" s="45"/>
      <c r="L23" s="228"/>
      <c r="M23" s="228"/>
      <c r="N23" s="229"/>
      <c r="O23" s="10" t="str">
        <f t="shared" si="1"/>
        <v>→→→</v>
      </c>
      <c r="P23" s="13" t="str">
        <f>IF(H23="","幅員を記入してください。","")</f>
        <v>幅員を記入してください。</v>
      </c>
      <c r="Q23" s="14"/>
    </row>
    <row r="24" spans="1:20" s="25" customFormat="1" ht="16.5" customHeight="1" thickTop="1">
      <c r="A24" s="161"/>
      <c r="B24" s="163"/>
      <c r="C24" s="215"/>
      <c r="D24" s="216"/>
      <c r="E24" s="233" t="s">
        <v>92</v>
      </c>
      <c r="F24" s="234"/>
      <c r="G24" s="234"/>
      <c r="H24" s="234"/>
      <c r="I24" s="234"/>
      <c r="J24" s="234"/>
      <c r="K24" s="235"/>
      <c r="L24" s="228"/>
      <c r="M24" s="228"/>
      <c r="N24" s="229"/>
      <c r="O24" s="10" t="str">
        <f t="shared" si="1"/>
        <v>→→→</v>
      </c>
      <c r="P24" s="23" t="str">
        <f>IF(AND(R24=FALSE,S24=FALSE),"有無のいずれかをチェックしてください。","")&amp;IF(AND(R24=TRUE,S24=TRUE),"有無の両方がチェックされています。","")</f>
        <v>有無のいずれかをチェックしてください。</v>
      </c>
      <c r="Q24" s="12"/>
      <c r="R24" s="25" t="b">
        <v>0</v>
      </c>
      <c r="S24" s="25" t="b">
        <v>0</v>
      </c>
    </row>
    <row r="25" spans="1:20" s="25" customFormat="1" ht="16.5" customHeight="1">
      <c r="A25" s="161"/>
      <c r="B25" s="163"/>
      <c r="C25" s="217"/>
      <c r="D25" s="218"/>
      <c r="E25" s="26" t="s">
        <v>86</v>
      </c>
      <c r="F25" s="226"/>
      <c r="G25" s="226"/>
      <c r="H25" s="226"/>
      <c r="I25" s="226"/>
      <c r="J25" s="226"/>
      <c r="K25" s="39" t="s">
        <v>87</v>
      </c>
      <c r="L25" s="228"/>
      <c r="M25" s="228"/>
      <c r="N25" s="229"/>
      <c r="O25" s="10" t="str">
        <f t="shared" si="1"/>
        <v/>
      </c>
      <c r="P25" s="13"/>
      <c r="Q25" s="12"/>
    </row>
    <row r="26" spans="1:20" s="25" customFormat="1" ht="16.5" customHeight="1">
      <c r="A26" s="161"/>
      <c r="B26" s="163"/>
      <c r="C26" s="187" t="s">
        <v>34</v>
      </c>
      <c r="D26" s="190" t="s">
        <v>35</v>
      </c>
      <c r="E26" s="193" t="s">
        <v>36</v>
      </c>
      <c r="F26" s="194"/>
      <c r="G26" s="194"/>
      <c r="H26" s="194"/>
      <c r="I26" s="194"/>
      <c r="J26" s="194"/>
      <c r="K26" s="195"/>
      <c r="L26" s="46"/>
      <c r="M26" s="42"/>
      <c r="N26" s="47"/>
      <c r="O26" s="10" t="str">
        <f t="shared" si="1"/>
        <v/>
      </c>
      <c r="P26" s="13" t="str">
        <f>IF(AND(OR(S6=TRUE,T6=TRUE),R26=FALSE,R27=FALSE),"有無のいずれかをチェックしてください。","")&amp;IF(AND(OR(S6=TRUE,T6=TRUE),R26=TRUE,R27=TRUE),"有無の両方がチェックされています。","")&amp;IF(AND(S6=FALSE,T6=FALSE,OR(R26=TRUE,R27=TRUE,S26=TRUE,S27=TRUE,T26=TRUE,T27=TRUE,T28=TRUE)),"解体・維持・修繕工事のみチェックしてください。","")</f>
        <v/>
      </c>
      <c r="Q26" s="12"/>
      <c r="R26" s="25" t="b">
        <v>0</v>
      </c>
      <c r="S26" s="25" t="b">
        <v>0</v>
      </c>
      <c r="T26" s="25" t="b">
        <v>0</v>
      </c>
    </row>
    <row r="27" spans="1:20" s="25" customFormat="1" ht="16.5" customHeight="1">
      <c r="A27" s="161"/>
      <c r="B27" s="163"/>
      <c r="C27" s="188"/>
      <c r="D27" s="191"/>
      <c r="E27" s="48"/>
      <c r="F27" s="49"/>
      <c r="G27" s="49"/>
      <c r="H27" s="49"/>
      <c r="I27" s="49"/>
      <c r="J27" s="49"/>
      <c r="K27" s="50"/>
      <c r="L27" s="51"/>
      <c r="M27" s="52"/>
      <c r="N27" s="53"/>
      <c r="O27" s="10" t="str">
        <f t="shared" si="1"/>
        <v/>
      </c>
      <c r="P27" s="13" t="str">
        <f>IF(AND(OR(S6=TRUE,T6=TRUE),R26=TRUE,S26=FALSE,S27=FALSE),"石綿の種類をチェックしてください。","")&amp;IF(AND(OR(S6=TRUE,T6=TRUE),R26=FALSE,OR(S26=TRUE,S27=TRUE)),"無の場合、石綿の種類はチェックしないでください。","")</f>
        <v/>
      </c>
      <c r="Q27" s="12"/>
      <c r="R27" s="25" t="b">
        <v>0</v>
      </c>
      <c r="S27" s="25" t="b">
        <v>0</v>
      </c>
      <c r="T27" s="25" t="b">
        <v>0</v>
      </c>
    </row>
    <row r="28" spans="1:20" s="25" customFormat="1" ht="16.5" customHeight="1">
      <c r="A28" s="161"/>
      <c r="B28" s="163"/>
      <c r="C28" s="188"/>
      <c r="D28" s="192"/>
      <c r="E28" s="54" t="s">
        <v>93</v>
      </c>
      <c r="F28" s="27"/>
      <c r="G28" s="27"/>
      <c r="H28" s="27"/>
      <c r="I28" s="27"/>
      <c r="J28" s="27"/>
      <c r="K28" s="39"/>
      <c r="L28" s="55"/>
      <c r="M28" s="56"/>
      <c r="N28" s="57"/>
      <c r="O28" s="10" t="str">
        <f t="shared" si="1"/>
        <v/>
      </c>
      <c r="P28" s="13" t="str">
        <f>IF(AND(OR(S6=TRUE,T6=TRUE),R26=TRUE,T26=FALSE,T27=FALSE,T28=FALSE),"石綿の種類に対応した措置の内容にチェックしてください。","")&amp;IF(AND(OR(S6=TRUE,T6=TRUE),R26=FALSE,OR(T26=TRUE,T27=TRUE,T28=TRUE)),"無の場合、措置の内容はチェックしないでください。","")&amp;IF(AND(OR(S6=TRUE,T6=TRUE),R26=TRUE,OR(AND(S26=TRUE,T26=FALSE,T27=FALSE,T28=TRUE),AND(S26=FALSE,OR(T26=TRUE,T27=TRUE)),AND(S27=TRUE,OR(T26=TRUE,T27=TRUE),T28=FALSE),AND(S27=FALSE,T28=TRUE))),"石綿の種類と措置の内容が一致していません。","")</f>
        <v/>
      </c>
      <c r="Q28" s="12"/>
      <c r="T28" s="25" t="b">
        <v>0</v>
      </c>
    </row>
    <row r="29" spans="1:20" s="25" customFormat="1" ht="16.5" customHeight="1">
      <c r="A29" s="161"/>
      <c r="B29" s="163"/>
      <c r="C29" s="188"/>
      <c r="D29" s="196" t="s">
        <v>37</v>
      </c>
      <c r="E29" s="58" t="s">
        <v>38</v>
      </c>
      <c r="F29" s="238"/>
      <c r="G29" s="238"/>
      <c r="H29" s="238"/>
      <c r="I29" s="238"/>
      <c r="J29" s="238"/>
      <c r="K29" s="44" t="s">
        <v>94</v>
      </c>
      <c r="L29" s="51"/>
      <c r="M29" s="52"/>
      <c r="N29" s="53"/>
      <c r="O29" s="10" t="str">
        <f t="shared" si="1"/>
        <v/>
      </c>
      <c r="P29" s="13" t="str">
        <f>IF(AND(OR(S6=TRUE,T6=TRUE),R29=FALSE,R30=FALSE),"有無のいずれかをチェックしてください。","")&amp;IF(AND(OR(S6=TRUE,T6=TRUE),R29=TRUE,R30=TRUE),"有無の両方がチェックされています。","")&amp;IF(AND(R29=TRUE,R30=FALSE,F29=""),"（　）内を記入してください。","")&amp;IF(AND(R29=FALSE,NOT(F29="")),"有にチェックが無い場合、（　）内は記載しないでください。","")&amp;IF(AND(S6=FALSE,T6=FALSE,OR(R29=TRUE,R30=TRUE)),"解体・維持・修繕工事のみ記入してください。","")</f>
        <v/>
      </c>
      <c r="Q29" s="12" t="str">
        <f>IF(AND(R29=TRUE,R30=FALSE,F29=""),"（　）内を記入してください。","")&amp;IF(AND(R29=FALSE,NOT(F29="")),"有にチェックが無い場合、（　）内は記載しないでください。","")</f>
        <v/>
      </c>
      <c r="R29" s="25" t="b">
        <v>0</v>
      </c>
    </row>
    <row r="30" spans="1:20" s="25" customFormat="1" ht="16.5" customHeight="1">
      <c r="A30" s="161"/>
      <c r="B30" s="163"/>
      <c r="C30" s="236"/>
      <c r="D30" s="237"/>
      <c r="E30" s="59" t="s">
        <v>93</v>
      </c>
      <c r="F30" s="60"/>
      <c r="G30" s="27"/>
      <c r="H30" s="27"/>
      <c r="I30" s="27"/>
      <c r="J30" s="27"/>
      <c r="K30" s="39"/>
      <c r="L30" s="55"/>
      <c r="M30" s="56"/>
      <c r="N30" s="57"/>
      <c r="O30" s="10" t="str">
        <f t="shared" si="1"/>
        <v/>
      </c>
      <c r="P30" s="13"/>
      <c r="Q30" s="14"/>
      <c r="R30" s="25" t="b">
        <v>0</v>
      </c>
    </row>
    <row r="31" spans="1:20" s="25" customFormat="1" ht="16.5" customHeight="1">
      <c r="A31" s="161"/>
      <c r="B31" s="163"/>
      <c r="C31" s="187" t="s">
        <v>40</v>
      </c>
      <c r="D31" s="190" t="s">
        <v>35</v>
      </c>
      <c r="E31" s="193" t="s">
        <v>36</v>
      </c>
      <c r="F31" s="194"/>
      <c r="G31" s="194"/>
      <c r="H31" s="194"/>
      <c r="I31" s="194"/>
      <c r="J31" s="194"/>
      <c r="K31" s="195"/>
      <c r="L31" s="46"/>
      <c r="M31" s="42"/>
      <c r="N31" s="47"/>
      <c r="O31" s="10" t="str">
        <f t="shared" si="1"/>
        <v>→→→</v>
      </c>
      <c r="P31" s="13" t="str">
        <f>IF(AND(R31=FALSE,R32=FALSE),"有無のいずれかをチェックしてください。","")&amp;IF(AND(R31=TRUE,R32=TRUE),"有無の両方がチェックされています。","")</f>
        <v>有無のいずれかをチェックしてください。</v>
      </c>
      <c r="Q31" s="12"/>
      <c r="R31" s="25" t="b">
        <v>0</v>
      </c>
      <c r="S31" s="25" t="b">
        <v>0</v>
      </c>
      <c r="T31" s="25" t="b">
        <v>0</v>
      </c>
    </row>
    <row r="32" spans="1:20" s="25" customFormat="1" ht="16.5" customHeight="1">
      <c r="A32" s="161"/>
      <c r="B32" s="163"/>
      <c r="C32" s="188"/>
      <c r="D32" s="191"/>
      <c r="E32" s="48"/>
      <c r="F32" s="49"/>
      <c r="G32" s="49"/>
      <c r="H32" s="49"/>
      <c r="I32" s="49"/>
      <c r="J32" s="49"/>
      <c r="K32" s="50"/>
      <c r="L32" s="51"/>
      <c r="M32" s="52"/>
      <c r="N32" s="53"/>
      <c r="O32" s="10" t="str">
        <f t="shared" si="1"/>
        <v/>
      </c>
      <c r="P32" s="13" t="str">
        <f>IF(AND(R31=TRUE,S31=FALSE,S32=FALSE),"石綿の種類をチェックしてください。","")&amp;IF(AND(R31=FALSE,OR(S31=TRUE,S32=TRUE)),"無の場合、石綿の種類はチェックしないでください。","")</f>
        <v/>
      </c>
      <c r="Q32" s="12"/>
      <c r="R32" s="25" t="b">
        <v>0</v>
      </c>
      <c r="S32" s="25" t="b">
        <v>0</v>
      </c>
      <c r="T32" s="25" t="b">
        <v>0</v>
      </c>
    </row>
    <row r="33" spans="1:20" s="25" customFormat="1" ht="16.5" customHeight="1">
      <c r="A33" s="161"/>
      <c r="B33" s="163"/>
      <c r="C33" s="188"/>
      <c r="D33" s="192"/>
      <c r="E33" s="59" t="s">
        <v>95</v>
      </c>
      <c r="F33" s="60"/>
      <c r="G33" s="27"/>
      <c r="H33" s="27"/>
      <c r="I33" s="27"/>
      <c r="J33" s="27"/>
      <c r="K33" s="39"/>
      <c r="L33" s="55"/>
      <c r="M33" s="56"/>
      <c r="N33" s="57"/>
      <c r="O33" s="10" t="str">
        <f t="shared" si="1"/>
        <v/>
      </c>
      <c r="P33" s="13" t="str">
        <f>IF(AND(R31=TRUE,T31=FALSE,T32=FALSE,T33=FALSE),"石綿の種類に対応した措置の内容にチェックしてください。","")&amp;IF(AND(R31=FALSE,OR(T31=TRUE,T32=TRUE,T33=TRUE)),"無の場合、措置の内容はチェックしないでください。","")&amp;IF(AND(R31=TRUE,OR(AND(S31=TRUE,T31=FALSE,T32=FALSE,T33=TRUE),AND(S31=FALSE,OR(T31=TRUE,T32=TRUE)),AND(S32=TRUE,OR(T31=TRUE,T32=TRUE),T33=FALSE),AND(S32=FALSE,T33=TRUE))),"石綿の種類と措置の内容が一致していません。","")</f>
        <v/>
      </c>
      <c r="Q33" s="12"/>
      <c r="T33" s="25" t="b">
        <v>0</v>
      </c>
    </row>
    <row r="34" spans="1:20" s="25" customFormat="1" ht="18.600000000000001" customHeight="1">
      <c r="A34" s="161"/>
      <c r="B34" s="163"/>
      <c r="C34" s="188"/>
      <c r="D34" s="196" t="s">
        <v>37</v>
      </c>
      <c r="E34" s="58" t="s">
        <v>38</v>
      </c>
      <c r="F34" s="198"/>
      <c r="G34" s="198"/>
      <c r="H34" s="198"/>
      <c r="I34" s="198"/>
      <c r="J34" s="198"/>
      <c r="K34" s="44" t="s">
        <v>21</v>
      </c>
      <c r="L34" s="51"/>
      <c r="M34" s="52"/>
      <c r="N34" s="53"/>
      <c r="O34" s="10" t="str">
        <f t="shared" si="1"/>
        <v>→→→</v>
      </c>
      <c r="P34" s="13" t="str">
        <f>IF(AND(R34=FALSE,R35=FALSE),"有無のいずれかをチェックしてください。","")&amp;IF(AND(R34=TRUE,R35=TRUE),"有無の両方がチェックされています。","")&amp;IF(AND(R34=TRUE,S34=FALSE,F34=""),"（　）内を記入するか、「フロン類使用機器あり」にチェックしてください。","")&amp;IF(AND(R34=FALSE,NOT(F34="")),"無の場合、（　）内は記入しないでください。","")&amp;IF(AND(R34=FALSE,S34=TRUE),"無の場合、「フロン類使用機器あり」はチェックしないでください。","")</f>
        <v>有無のいずれかをチェックしてください。</v>
      </c>
      <c r="Q34" s="12" t="str">
        <f>IF(AND(R34=TRUE,S34=FALSE,F34=""),"（　）内を記入するか、「フロン類使用機器あり」にチェックしてください。","")&amp;IF(AND(R34=FALSE,NOT(F34="")),"無の場合、（　）内は記入しないでください。","")</f>
        <v/>
      </c>
      <c r="R34" s="25" t="b">
        <v>0</v>
      </c>
      <c r="S34" s="25" t="b">
        <v>0</v>
      </c>
      <c r="T34" s="25" t="b">
        <v>0</v>
      </c>
    </row>
    <row r="35" spans="1:20" s="8" customFormat="1" ht="18.600000000000001" customHeight="1" thickBot="1">
      <c r="A35" s="164"/>
      <c r="B35" s="166"/>
      <c r="C35" s="189"/>
      <c r="D35" s="197"/>
      <c r="E35" s="61" t="s">
        <v>95</v>
      </c>
      <c r="F35" s="33"/>
      <c r="G35" s="33"/>
      <c r="H35" s="33"/>
      <c r="I35" s="33"/>
      <c r="J35" s="33"/>
      <c r="K35" s="62"/>
      <c r="L35" s="63"/>
      <c r="M35" s="64"/>
      <c r="N35" s="65"/>
      <c r="O35" s="10" t="str">
        <f t="shared" si="1"/>
        <v/>
      </c>
      <c r="P35" s="13" t="str">
        <f>IF(AND(R34=TRUE,S34=TRUE,T34=FALSE,T35=FALSE),"措置の内容のいずれかをチェックしてください。","")&amp;IF(AND(T34=TRUE,T35=TRUE),"済・予定の両方がチェックされています。","")&amp;IF(AND(S34=FALSE,OR(T34=TRUE,T35=TRUE)),"フロン使用機器が無い場合、措置の内容はチェックしないでください。","")</f>
        <v/>
      </c>
      <c r="Q35" s="14"/>
      <c r="R35" s="8" t="b">
        <v>0</v>
      </c>
      <c r="T35" s="8" t="b">
        <v>0</v>
      </c>
    </row>
    <row r="36" spans="1:20" s="25" customFormat="1" ht="13.5" customHeight="1">
      <c r="A36" s="199" t="s">
        <v>42</v>
      </c>
      <c r="B36" s="202" t="s">
        <v>43</v>
      </c>
      <c r="C36" s="145"/>
      <c r="D36" s="145"/>
      <c r="E36" s="146"/>
      <c r="F36" s="144" t="s">
        <v>44</v>
      </c>
      <c r="G36" s="145"/>
      <c r="H36" s="145"/>
      <c r="I36" s="145"/>
      <c r="J36" s="145"/>
      <c r="K36" s="145"/>
      <c r="L36" s="146"/>
      <c r="M36" s="184" t="s">
        <v>45</v>
      </c>
      <c r="N36" s="185"/>
      <c r="O36" s="10" t="str">
        <f t="shared" si="1"/>
        <v/>
      </c>
      <c r="P36" s="13"/>
      <c r="Q36" s="12"/>
    </row>
    <row r="37" spans="1:20" s="25" customFormat="1" ht="13.5" customHeight="1">
      <c r="A37" s="200"/>
      <c r="B37" s="203"/>
      <c r="C37" s="148"/>
      <c r="D37" s="148"/>
      <c r="E37" s="149"/>
      <c r="F37" s="147"/>
      <c r="G37" s="148"/>
      <c r="H37" s="148"/>
      <c r="I37" s="148"/>
      <c r="J37" s="148"/>
      <c r="K37" s="148"/>
      <c r="L37" s="149"/>
      <c r="M37" s="147"/>
      <c r="N37" s="186"/>
      <c r="O37" s="10" t="str">
        <f t="shared" si="1"/>
        <v/>
      </c>
      <c r="P37" s="13"/>
      <c r="Q37" s="12"/>
    </row>
    <row r="38" spans="1:20" s="25" customFormat="1" ht="13.5" customHeight="1">
      <c r="A38" s="200"/>
      <c r="B38" s="172" t="s">
        <v>46</v>
      </c>
      <c r="C38" s="173"/>
      <c r="D38" s="173"/>
      <c r="E38" s="173"/>
      <c r="F38" s="174" t="s">
        <v>47</v>
      </c>
      <c r="G38" s="175"/>
      <c r="H38" s="175"/>
      <c r="I38" s="175"/>
      <c r="J38" s="175"/>
      <c r="K38" s="175"/>
      <c r="L38" s="176"/>
      <c r="M38" s="177" t="s">
        <v>48</v>
      </c>
      <c r="N38" s="178"/>
      <c r="O38" s="10" t="str">
        <f t="shared" si="1"/>
        <v>→→→</v>
      </c>
      <c r="P38" s="13" t="str">
        <f>IF(AND(R38=FALSE,R39=FALSE),"有無をチェックしてください。","")&amp;IF(AND(R38=TRUE,R39=TRUE),"有無の両方がチェックされています。","")</f>
        <v>有無をチェックしてください。</v>
      </c>
      <c r="Q38" s="12"/>
      <c r="R38" s="25" t="b">
        <v>0</v>
      </c>
      <c r="S38" s="25" t="b">
        <v>0</v>
      </c>
    </row>
    <row r="39" spans="1:20" s="25" customFormat="1" ht="13.5" customHeight="1">
      <c r="A39" s="200"/>
      <c r="B39" s="172"/>
      <c r="C39" s="173"/>
      <c r="D39" s="173"/>
      <c r="E39" s="173"/>
      <c r="F39" s="66"/>
      <c r="G39" s="36"/>
      <c r="H39" s="36"/>
      <c r="I39" s="36"/>
      <c r="J39" s="36"/>
      <c r="K39" s="36"/>
      <c r="L39" s="37"/>
      <c r="M39" s="179" t="s">
        <v>49</v>
      </c>
      <c r="N39" s="180"/>
      <c r="O39" s="10" t="str">
        <f t="shared" si="1"/>
        <v/>
      </c>
      <c r="P39" s="13" t="str">
        <f>IF(AND(T6=TRUE,R38=TRUE,S38=FALSE,S39=FALSE),"解体等の方法をチェックしてください。","")&amp;IF(AND(R38=TRUE,S38=TRUE,S39=TRUE),"手作業・併用の両方がチェックされています。","")&amp;IF(AND(R38=FALSE,OR(S38=TRUE,S39=TRUE)),"作業がない場合、解体等の方法のチェックは外してください。","")&amp;IF(AND(T6=FALSE,R38=TRUE,OR(S38=TRUE,S39=TRUE)),"解体工事のみ解体等の方法をチェックしてください。","")</f>
        <v/>
      </c>
      <c r="Q39" s="12"/>
      <c r="R39" s="25" t="b">
        <v>0</v>
      </c>
      <c r="S39" s="25" t="b">
        <v>0</v>
      </c>
    </row>
    <row r="40" spans="1:20" s="25" customFormat="1" ht="13.5" customHeight="1">
      <c r="A40" s="200"/>
      <c r="B40" s="172" t="s">
        <v>50</v>
      </c>
      <c r="C40" s="173"/>
      <c r="D40" s="173"/>
      <c r="E40" s="173"/>
      <c r="F40" s="174" t="s">
        <v>51</v>
      </c>
      <c r="G40" s="175"/>
      <c r="H40" s="175"/>
      <c r="I40" s="175"/>
      <c r="J40" s="175"/>
      <c r="K40" s="175"/>
      <c r="L40" s="176"/>
      <c r="M40" s="177" t="s">
        <v>48</v>
      </c>
      <c r="N40" s="178"/>
      <c r="O40" s="10" t="str">
        <f t="shared" si="1"/>
        <v>→→→</v>
      </c>
      <c r="P40" s="13" t="str">
        <f>IF(AND(R40=FALSE,R41=FALSE),"有無をチェックしてください。","")&amp;IF(AND(R40=TRUE,R41=TRUE),"有無の両方がチェックされています。","")</f>
        <v>有無をチェックしてください。</v>
      </c>
      <c r="Q40" s="14"/>
      <c r="R40" s="25" t="b">
        <v>0</v>
      </c>
      <c r="S40" s="25" t="b">
        <v>0</v>
      </c>
    </row>
    <row r="41" spans="1:20" s="25" customFormat="1" ht="13.5" customHeight="1">
      <c r="A41" s="200"/>
      <c r="B41" s="172"/>
      <c r="C41" s="173"/>
      <c r="D41" s="173"/>
      <c r="E41" s="173"/>
      <c r="F41" s="66"/>
      <c r="G41" s="36"/>
      <c r="H41" s="36"/>
      <c r="I41" s="36"/>
      <c r="J41" s="36"/>
      <c r="K41" s="36"/>
      <c r="L41" s="37"/>
      <c r="M41" s="179" t="s">
        <v>49</v>
      </c>
      <c r="N41" s="180"/>
      <c r="O41" s="10" t="str">
        <f t="shared" si="1"/>
        <v/>
      </c>
      <c r="P41" s="13" t="str">
        <f>IF(AND(T6=TRUE,R40=TRUE,S40=FALSE,S41=FALSE),"解体等の方法をチェックしてください。","")&amp;IF(AND(R40=TRUE,S40=TRUE,S41=TRUE),"手作業・併用の両方がチェックされています。","")&amp;IF(AND(R40=FALSE,OR(S40=TRUE,S41=TRUE)),"作業がない場合、解体等の方法のチェックは外してください。","")&amp;IF(AND(T6=FALSE,R40=TRUE,OR(S40=TRUE,S41=TRUE)),"解体工事のみ解体等の方法をチェックしてください。","")</f>
        <v/>
      </c>
      <c r="Q41" s="12"/>
      <c r="R41" s="25" t="b">
        <v>0</v>
      </c>
      <c r="S41" s="25" t="b">
        <v>0</v>
      </c>
    </row>
    <row r="42" spans="1:20" s="25" customFormat="1" ht="13.5" customHeight="1">
      <c r="A42" s="200"/>
      <c r="B42" s="172" t="s">
        <v>52</v>
      </c>
      <c r="C42" s="173"/>
      <c r="D42" s="173"/>
      <c r="E42" s="173"/>
      <c r="F42" s="174" t="s">
        <v>53</v>
      </c>
      <c r="G42" s="175"/>
      <c r="H42" s="175"/>
      <c r="I42" s="175"/>
      <c r="J42" s="175"/>
      <c r="K42" s="175"/>
      <c r="L42" s="176"/>
      <c r="M42" s="177" t="s">
        <v>48</v>
      </c>
      <c r="N42" s="178"/>
      <c r="O42" s="10" t="str">
        <f t="shared" si="1"/>
        <v>→→→</v>
      </c>
      <c r="P42" s="13" t="str">
        <f>IF(AND(R42=FALSE,R43=FALSE),"有無をチェックしてください。","")&amp;IF(AND(R42=TRUE,R43=TRUE),"有無の両方がチェックされています。","")</f>
        <v>有無をチェックしてください。</v>
      </c>
      <c r="Q42" s="12"/>
      <c r="R42" s="25" t="b">
        <v>0</v>
      </c>
      <c r="S42" s="25" t="b">
        <v>0</v>
      </c>
    </row>
    <row r="43" spans="1:20" s="25" customFormat="1" ht="13.5" customHeight="1">
      <c r="A43" s="200"/>
      <c r="B43" s="172"/>
      <c r="C43" s="173"/>
      <c r="D43" s="173"/>
      <c r="E43" s="173"/>
      <c r="F43" s="26"/>
      <c r="G43" s="60"/>
      <c r="H43" s="60"/>
      <c r="I43" s="60"/>
      <c r="J43" s="60"/>
      <c r="K43" s="60"/>
      <c r="L43" s="67"/>
      <c r="M43" s="179" t="s">
        <v>49</v>
      </c>
      <c r="N43" s="180"/>
      <c r="O43" s="10" t="str">
        <f t="shared" si="1"/>
        <v/>
      </c>
      <c r="P43" s="13" t="str">
        <f>IF(AND(T6=TRUE,R42=TRUE,S42=FALSE,S43=FALSE),"解体等の方法をチェックしてください。","")&amp;IF(AND(R42=TRUE,S42=TRUE,S43=TRUE),"手作業・併用の両方がチェックされています。","")&amp;IF(AND(R42=FALSE,OR(S42=TRUE,S43=TRUE)),"作業がない場合、解体等の方法のチェックは外してください。","")&amp;IF(AND(T6=FALSE,R42=TRUE,OR(S42=TRUE,S43=TRUE)),"解体工事のみ解体等の方法をチェックしてください。","")</f>
        <v/>
      </c>
      <c r="Q43" s="14"/>
      <c r="R43" s="25" t="b">
        <v>0</v>
      </c>
      <c r="S43" s="25" t="b">
        <v>0</v>
      </c>
    </row>
    <row r="44" spans="1:20" s="25" customFormat="1" ht="13.5" customHeight="1">
      <c r="A44" s="200"/>
      <c r="B44" s="172" t="s">
        <v>54</v>
      </c>
      <c r="C44" s="173"/>
      <c r="D44" s="173"/>
      <c r="E44" s="173"/>
      <c r="F44" s="174" t="s">
        <v>55</v>
      </c>
      <c r="G44" s="175"/>
      <c r="H44" s="175"/>
      <c r="I44" s="175"/>
      <c r="J44" s="175"/>
      <c r="K44" s="175"/>
      <c r="L44" s="176"/>
      <c r="M44" s="177" t="s">
        <v>48</v>
      </c>
      <c r="N44" s="178"/>
      <c r="O44" s="10" t="str">
        <f t="shared" si="1"/>
        <v>→→→</v>
      </c>
      <c r="P44" s="13" t="str">
        <f>IF(AND(R44=FALSE,R45=FALSE),"有無をチェックしてください。","")&amp;IF(AND(R44=TRUE,R45=TRUE),"有無の両方がチェックされています。","")</f>
        <v>有無をチェックしてください。</v>
      </c>
      <c r="Q44" s="12"/>
      <c r="R44" s="25" t="b">
        <v>0</v>
      </c>
      <c r="S44" s="25" t="b">
        <v>0</v>
      </c>
    </row>
    <row r="45" spans="1:20" s="25" customFormat="1" ht="13.5" customHeight="1">
      <c r="A45" s="200"/>
      <c r="B45" s="172"/>
      <c r="C45" s="173"/>
      <c r="D45" s="173"/>
      <c r="E45" s="173"/>
      <c r="F45" s="68"/>
      <c r="G45" s="27"/>
      <c r="H45" s="27"/>
      <c r="I45" s="27"/>
      <c r="J45" s="27"/>
      <c r="K45" s="27"/>
      <c r="L45" s="39"/>
      <c r="M45" s="182" t="s">
        <v>49</v>
      </c>
      <c r="N45" s="183"/>
      <c r="O45" s="10" t="str">
        <f t="shared" si="1"/>
        <v/>
      </c>
      <c r="P45" s="13" t="str">
        <f>IF(AND(T6=TRUE,R44=TRUE,S44=FALSE,S45=FALSE),"解体等の方法をチェックしてください。","")&amp;IF(AND(R44=TRUE,S44=TRUE,S45=TRUE),"手作業・併用の両方がチェックされています。","")&amp;IF(AND(R44=FALSE,OR(S44=TRUE,S45=TRUE)),"作業がない場合、解体等の方法のチェックは外してください。","")&amp;IF(AND(T6=FALSE,R44=TRUE,OR(S44=TRUE,S45=TRUE)),"解体工事のみ解体等の方法をチェックしてください。","")</f>
        <v/>
      </c>
      <c r="Q45" s="12"/>
      <c r="R45" s="25" t="b">
        <v>0</v>
      </c>
      <c r="S45" s="25" t="b">
        <v>0</v>
      </c>
    </row>
    <row r="46" spans="1:20" s="25" customFormat="1" ht="13.5" customHeight="1">
      <c r="A46" s="200"/>
      <c r="B46" s="172" t="s">
        <v>56</v>
      </c>
      <c r="C46" s="173"/>
      <c r="D46" s="173"/>
      <c r="E46" s="173"/>
      <c r="F46" s="174" t="s">
        <v>57</v>
      </c>
      <c r="G46" s="175"/>
      <c r="H46" s="175"/>
      <c r="I46" s="175"/>
      <c r="J46" s="175"/>
      <c r="K46" s="175"/>
      <c r="L46" s="176"/>
      <c r="M46" s="177" t="s">
        <v>48</v>
      </c>
      <c r="N46" s="178"/>
      <c r="O46" s="10" t="str">
        <f t="shared" si="1"/>
        <v>→→→</v>
      </c>
      <c r="P46" s="13" t="str">
        <f>IF(AND(R46=FALSE,R47=FALSE),"有無をチェックしてください。","")&amp;IF(AND(R46=TRUE,R47=TRUE),"有無の両方がチェックされています。","")</f>
        <v>有無をチェックしてください。</v>
      </c>
      <c r="Q46" s="12"/>
      <c r="R46" s="25" t="b">
        <v>0</v>
      </c>
      <c r="S46" s="25" t="b">
        <v>0</v>
      </c>
    </row>
    <row r="47" spans="1:20" s="25" customFormat="1" ht="13.5" customHeight="1">
      <c r="A47" s="200"/>
      <c r="B47" s="172"/>
      <c r="C47" s="173"/>
      <c r="D47" s="173"/>
      <c r="E47" s="173"/>
      <c r="F47" s="69"/>
      <c r="G47" s="70"/>
      <c r="H47" s="70"/>
      <c r="I47" s="70"/>
      <c r="J47" s="70"/>
      <c r="K47" s="70"/>
      <c r="L47" s="71"/>
      <c r="M47" s="179" t="s">
        <v>49</v>
      </c>
      <c r="N47" s="180"/>
      <c r="O47" s="10" t="str">
        <f t="shared" si="1"/>
        <v/>
      </c>
      <c r="P47" s="13" t="str">
        <f>IF(AND(T6=TRUE,R46=TRUE,S46=FALSE,S47=FALSE),"解体等の方法をチェックしてください。","")&amp;IF(AND(R46=TRUE,S46=TRUE,S47=TRUE),"手作業・併用の両方がチェックされています。","")&amp;IF(AND(R46=FALSE,OR(S46=TRUE,S47=TRUE)),"作業がない場合、解体等の方法のチェックは外してください。","")&amp;IF(AND(T6=FALSE,R46=TRUE,OR(S46=TRUE,S47=TRUE)),"解体工事のみ解体等の方法をチェックしてください。","")</f>
        <v/>
      </c>
      <c r="Q47" s="12"/>
      <c r="R47" s="25" t="b">
        <v>0</v>
      </c>
      <c r="S47" s="25" t="b">
        <v>0</v>
      </c>
    </row>
    <row r="48" spans="1:20" s="25" customFormat="1" ht="13.5" customHeight="1">
      <c r="A48" s="200"/>
      <c r="B48" s="181" t="s">
        <v>58</v>
      </c>
      <c r="C48" s="175"/>
      <c r="D48" s="175"/>
      <c r="E48" s="176"/>
      <c r="F48" s="174" t="s">
        <v>59</v>
      </c>
      <c r="G48" s="175"/>
      <c r="H48" s="175"/>
      <c r="I48" s="175"/>
      <c r="J48" s="175"/>
      <c r="K48" s="175"/>
      <c r="L48" s="176"/>
      <c r="M48" s="177" t="s">
        <v>48</v>
      </c>
      <c r="N48" s="178"/>
      <c r="O48" s="10" t="str">
        <f t="shared" si="1"/>
        <v>→→→</v>
      </c>
      <c r="P48" s="13" t="str">
        <f>IF(AND(R48=FALSE,R49=FALSE),"有無をチェックしてください。","")&amp;IF(AND(R48=TRUE,R49=TRUE),"有無の両方がチェックされています。","")&amp;IF(AND(R48=TRUE,B49=""),"（　）内を記入してください。","")&amp;IF(AND(R48=FALSE,NOT(B49="")),"有にチェックが無い場合、（　）内は記載しないでください。","")</f>
        <v>有無をチェックしてください。</v>
      </c>
      <c r="Q48" s="12" t="str">
        <f>IF(AND(R48=TRUE,B49=""),"（　）内を記入してください。","")&amp;IF(AND(R48=FALSE,NOT(B49="")),"有にチェックが無い場合、（　）内は記載しないでください。","")</f>
        <v/>
      </c>
      <c r="R48" s="25" t="b">
        <v>0</v>
      </c>
      <c r="S48" s="25" t="b">
        <v>0</v>
      </c>
    </row>
    <row r="49" spans="1:23" s="25" customFormat="1" ht="13.5" customHeight="1" thickBot="1">
      <c r="A49" s="201"/>
      <c r="B49" s="154"/>
      <c r="C49" s="155"/>
      <c r="D49" s="33"/>
      <c r="E49" s="62"/>
      <c r="F49" s="72"/>
      <c r="G49" s="33"/>
      <c r="H49" s="33"/>
      <c r="I49" s="33"/>
      <c r="J49" s="33"/>
      <c r="K49" s="33"/>
      <c r="L49" s="62"/>
      <c r="M49" s="156" t="s">
        <v>49</v>
      </c>
      <c r="N49" s="157"/>
      <c r="O49" s="10" t="str">
        <f t="shared" si="1"/>
        <v/>
      </c>
      <c r="P49" s="13" t="str">
        <f>IF(AND(T6=TRUE,R48=TRUE,S48=FALSE,S49=FALSE),"解体等の方法をチェックしてください。","")&amp;IF(AND(R48=TRUE,S48=TRUE,S49=TRUE),"手作業・併用の両方がチェックされています。","")&amp;IF(AND(R48=FALSE,OR(S48=TRUE,S49=TRUE)),"作業がない場合、解体等の方法のチェックは外してください。","")&amp;IF(AND(T6=FALSE,R48=TRUE,OR(S48=TRUE,S49=TRUE)),"解体工事のみ解体等の方法をチェックしてください。","")</f>
        <v/>
      </c>
      <c r="Q49" s="12"/>
      <c r="R49" s="25" t="b">
        <v>0</v>
      </c>
      <c r="S49" s="25" t="b">
        <v>0</v>
      </c>
    </row>
    <row r="50" spans="1:23" s="25" customFormat="1" ht="13.5" customHeight="1">
      <c r="A50" s="158" t="s">
        <v>60</v>
      </c>
      <c r="B50" s="159"/>
      <c r="C50" s="159"/>
      <c r="D50" s="159"/>
      <c r="E50" s="159"/>
      <c r="F50" s="160"/>
      <c r="G50" s="167" t="s">
        <v>61</v>
      </c>
      <c r="H50" s="128"/>
      <c r="I50" s="128"/>
      <c r="J50" s="128"/>
      <c r="K50" s="128"/>
      <c r="L50" s="128"/>
      <c r="M50" s="128"/>
      <c r="N50" s="129"/>
      <c r="O50" s="10" t="str">
        <f t="shared" si="1"/>
        <v/>
      </c>
      <c r="P50" s="13" t="str">
        <f>IF(AND(T6=TRUE,R50=FALSE,R51=FALSE),"工程の順序のいずれかをチェックしてください。","")&amp;IF(AND(T6=TRUE,R50=TRUE,R51=TRUE),"工程の順序の両方がチェックされています。","")&amp;IF(AND(T6=FALSE,OR(R50=TRUE,R51=TRUE)),"解体工事のみ工程を記入してください。","")</f>
        <v/>
      </c>
      <c r="Q50" s="12"/>
      <c r="R50" s="25" t="b">
        <v>0</v>
      </c>
    </row>
    <row r="51" spans="1:23" s="25" customFormat="1" ht="13.5" customHeight="1">
      <c r="A51" s="161"/>
      <c r="B51" s="162"/>
      <c r="C51" s="162"/>
      <c r="D51" s="162"/>
      <c r="E51" s="162"/>
      <c r="F51" s="163"/>
      <c r="G51" s="73" t="s">
        <v>62</v>
      </c>
      <c r="H51" s="74"/>
      <c r="I51" s="74"/>
      <c r="J51" s="168"/>
      <c r="K51" s="168"/>
      <c r="L51" s="168"/>
      <c r="M51" s="168"/>
      <c r="N51" s="75" t="s">
        <v>87</v>
      </c>
      <c r="O51" s="10" t="str">
        <f t="shared" si="1"/>
        <v/>
      </c>
      <c r="P51" s="13" t="str">
        <f>IF(AND(R51=TRUE,J51=""),"（　）を記入してください。","")&amp;IF(AND(R51=FALSE,NOT(J51="")),"その他にチェックが無い場合、（　）内は記載しないでください。","")</f>
        <v/>
      </c>
      <c r="Q51" s="14"/>
      <c r="R51" s="25" t="b">
        <v>0</v>
      </c>
    </row>
    <row r="52" spans="1:23" s="25" customFormat="1" ht="13.5" customHeight="1" thickBot="1">
      <c r="A52" s="164"/>
      <c r="B52" s="165"/>
      <c r="C52" s="165"/>
      <c r="D52" s="165"/>
      <c r="E52" s="165"/>
      <c r="F52" s="166"/>
      <c r="G52" s="169" t="s">
        <v>63</v>
      </c>
      <c r="H52" s="170"/>
      <c r="I52" s="170"/>
      <c r="J52" s="170"/>
      <c r="K52" s="170"/>
      <c r="L52" s="171"/>
      <c r="M52" s="171"/>
      <c r="N52" s="76" t="s">
        <v>87</v>
      </c>
      <c r="O52" s="10" t="str">
        <f t="shared" si="1"/>
        <v/>
      </c>
      <c r="P52" s="13" t="str">
        <f>IF(AND(R51=TRUE,L52=""),"理由を記入してください。","")&amp;IF(AND(R51=FALSE,NOT(L52="")),"その他にチェックが無い場合、理由は記載しないでください。","")</f>
        <v/>
      </c>
      <c r="Q52" s="14"/>
    </row>
    <row r="53" spans="1:23" s="25" customFormat="1" ht="13.5" customHeight="1">
      <c r="A53" s="120" t="s">
        <v>64</v>
      </c>
      <c r="B53" s="121"/>
      <c r="C53" s="121"/>
      <c r="D53" s="121"/>
      <c r="E53" s="121"/>
      <c r="F53" s="121"/>
      <c r="G53" s="124"/>
      <c r="H53" s="125"/>
      <c r="I53" s="125"/>
      <c r="J53" s="128" t="s">
        <v>96</v>
      </c>
      <c r="K53" s="128"/>
      <c r="L53" s="128"/>
      <c r="M53" s="128"/>
      <c r="N53" s="129"/>
      <c r="O53" s="10" t="str">
        <f t="shared" si="1"/>
        <v/>
      </c>
      <c r="P53" s="23" t="str">
        <f>IF(AND(T6=TRUE,G53=""),"量の見込みを記入してください。","")&amp;IF(AND(T6=FALSE,NOT(G53="")),"解体工事のみ量の見込みを記入してください。","")</f>
        <v/>
      </c>
      <c r="Q53" s="24" t="str">
        <f>IF(AND(T6=TRUE,G53=""),"量の見込みを記入してください。","")</f>
        <v/>
      </c>
      <c r="R53" s="25" t="b">
        <v>0</v>
      </c>
    </row>
    <row r="54" spans="1:23" s="25" customFormat="1" ht="13.5" customHeight="1" thickBot="1">
      <c r="A54" s="122"/>
      <c r="B54" s="123"/>
      <c r="C54" s="123"/>
      <c r="D54" s="123"/>
      <c r="E54" s="123"/>
      <c r="F54" s="123"/>
      <c r="G54" s="126"/>
      <c r="H54" s="127"/>
      <c r="I54" s="127"/>
      <c r="J54" s="130"/>
      <c r="K54" s="130"/>
      <c r="L54" s="130"/>
      <c r="M54" s="130"/>
      <c r="N54" s="131"/>
      <c r="O54" s="10" t="str">
        <f t="shared" si="1"/>
        <v/>
      </c>
      <c r="P54" s="23"/>
      <c r="Q54" s="24"/>
    </row>
    <row r="55" spans="1:23" s="25" customFormat="1" ht="13.5" customHeight="1">
      <c r="A55" s="132" t="s">
        <v>66</v>
      </c>
      <c r="B55" s="135" t="s">
        <v>67</v>
      </c>
      <c r="C55" s="136"/>
      <c r="D55" s="136"/>
      <c r="E55" s="136"/>
      <c r="F55" s="137"/>
      <c r="G55" s="144" t="s">
        <v>68</v>
      </c>
      <c r="H55" s="145"/>
      <c r="I55" s="145"/>
      <c r="J55" s="146"/>
      <c r="K55" s="144" t="s">
        <v>69</v>
      </c>
      <c r="L55" s="146"/>
      <c r="M55" s="150" t="s">
        <v>70</v>
      </c>
      <c r="N55" s="151"/>
      <c r="O55" s="10" t="str">
        <f t="shared" si="1"/>
        <v>→→→</v>
      </c>
      <c r="P55" s="13" t="str">
        <f>IF(AND(R57=FALSE,R59=FALSE,R61=FALSE),"種類をチェックしてください。","")</f>
        <v>種類をチェックしてください。</v>
      </c>
      <c r="Q55" s="12"/>
    </row>
    <row r="56" spans="1:23" s="25" customFormat="1" ht="13.5" customHeight="1">
      <c r="A56" s="133"/>
      <c r="B56" s="138"/>
      <c r="C56" s="139"/>
      <c r="D56" s="139"/>
      <c r="E56" s="139"/>
      <c r="F56" s="140"/>
      <c r="G56" s="147"/>
      <c r="H56" s="148"/>
      <c r="I56" s="148"/>
      <c r="J56" s="149"/>
      <c r="K56" s="147"/>
      <c r="L56" s="149"/>
      <c r="M56" s="152"/>
      <c r="N56" s="153"/>
      <c r="O56" s="10"/>
      <c r="P56" s="13"/>
      <c r="Q56" s="12"/>
    </row>
    <row r="57" spans="1:23" s="25" customFormat="1" ht="13.5" customHeight="1">
      <c r="A57" s="133"/>
      <c r="B57" s="138"/>
      <c r="C57" s="139"/>
      <c r="D57" s="139"/>
      <c r="E57" s="139"/>
      <c r="F57" s="140"/>
      <c r="G57" s="101" t="s">
        <v>71</v>
      </c>
      <c r="H57" s="101"/>
      <c r="I57" s="101"/>
      <c r="J57" s="101"/>
      <c r="K57" s="102"/>
      <c r="L57" s="103"/>
      <c r="M57" s="106" t="s">
        <v>72</v>
      </c>
      <c r="N57" s="107"/>
      <c r="O57" s="10" t="str">
        <f t="shared" si="1"/>
        <v/>
      </c>
      <c r="P57" s="13" t="str">
        <f>IF(AND(R57=TRUE,K57=""),"量の見込みを記入してください。","")&amp;IF(AND(R57=FALSE,NOT(K57="")),"種類にチェックが無い場合、量の見込みは記入しないでください。","")</f>
        <v/>
      </c>
      <c r="Q57" s="14"/>
      <c r="R57" s="25" t="b">
        <v>0</v>
      </c>
      <c r="S57" s="25" t="b">
        <v>0</v>
      </c>
      <c r="T57" s="25" t="b">
        <v>0</v>
      </c>
      <c r="U57" s="25" t="b">
        <v>0</v>
      </c>
      <c r="V57" s="25" t="b">
        <v>0</v>
      </c>
      <c r="W57" s="25" t="b">
        <v>0</v>
      </c>
    </row>
    <row r="58" spans="1:23" s="25" customFormat="1" ht="13.5" customHeight="1">
      <c r="A58" s="133"/>
      <c r="B58" s="138"/>
      <c r="C58" s="139"/>
      <c r="D58" s="139"/>
      <c r="E58" s="139"/>
      <c r="F58" s="140"/>
      <c r="G58" s="101"/>
      <c r="H58" s="101"/>
      <c r="I58" s="101"/>
      <c r="J58" s="101"/>
      <c r="K58" s="104"/>
      <c r="L58" s="105"/>
      <c r="M58" s="108" t="s">
        <v>73</v>
      </c>
      <c r="N58" s="109"/>
      <c r="O58" s="10" t="str">
        <f t="shared" si="1"/>
        <v/>
      </c>
      <c r="P58" s="13" t="str">
        <f>IF(AND(R57=TRUE,S57=FALSE,T57=FALSE,U57=FALSE,V57=FALSE,W57=FALSE),"発生が見込まれる部分をチェックしてください。","")&amp;IF(AND(R57=FALSE,OR(S57=TRUE,T57=TRUE,U57=TRUE,V57=TRUE,W57=TRUE)),"発生が見込まれる場合は種類をチェックしてください。","")</f>
        <v/>
      </c>
      <c r="Q58" s="12"/>
    </row>
    <row r="59" spans="1:23" s="25" customFormat="1" ht="13.5" customHeight="1">
      <c r="A59" s="133"/>
      <c r="B59" s="138"/>
      <c r="C59" s="139"/>
      <c r="D59" s="139"/>
      <c r="E59" s="139"/>
      <c r="F59" s="140"/>
      <c r="G59" s="119" t="s">
        <v>74</v>
      </c>
      <c r="H59" s="119"/>
      <c r="I59" s="119"/>
      <c r="J59" s="119"/>
      <c r="K59" s="102"/>
      <c r="L59" s="103"/>
      <c r="M59" s="106" t="s">
        <v>72</v>
      </c>
      <c r="N59" s="107"/>
      <c r="O59" s="10" t="str">
        <f t="shared" si="1"/>
        <v/>
      </c>
      <c r="P59" s="13" t="str">
        <f>IF(AND(R59=TRUE,K59=""),"量の見込みを記入してください。","")&amp;IF(AND(R59=FALSE,NOT(K59="")),"種類にチェックが無い場合、量の見込みは記入しないでください。","")</f>
        <v/>
      </c>
      <c r="Q59" s="14"/>
      <c r="R59" s="25" t="b">
        <v>0</v>
      </c>
      <c r="S59" s="25" t="b">
        <v>0</v>
      </c>
      <c r="T59" s="25" t="b">
        <v>0</v>
      </c>
      <c r="U59" s="25" t="b">
        <v>0</v>
      </c>
      <c r="V59" s="25" t="b">
        <v>0</v>
      </c>
      <c r="W59" s="25" t="b">
        <v>0</v>
      </c>
    </row>
    <row r="60" spans="1:23" s="25" customFormat="1" ht="13.5" customHeight="1">
      <c r="A60" s="133"/>
      <c r="B60" s="138"/>
      <c r="C60" s="139"/>
      <c r="D60" s="139"/>
      <c r="E60" s="139"/>
      <c r="F60" s="140"/>
      <c r="G60" s="119"/>
      <c r="H60" s="119"/>
      <c r="I60" s="119"/>
      <c r="J60" s="119"/>
      <c r="K60" s="104"/>
      <c r="L60" s="105"/>
      <c r="M60" s="108" t="s">
        <v>73</v>
      </c>
      <c r="N60" s="109"/>
      <c r="O60" s="10" t="str">
        <f t="shared" si="1"/>
        <v/>
      </c>
      <c r="P60" s="13" t="str">
        <f>IF(AND(R59=TRUE,S59=FALSE,T59=FALSE,U59=FALSE,V59=FALSE,W59=FALSE),"発生が見込まれる部分をチェックしてください。","")&amp;IF(AND(R59=FALSE,OR(S59=TRUE,T59=TRUE,U59=TRUE,V59=TRUE,W59=TRUE)),"発生が見込まれる場合は種類をチェックしてください。","")</f>
        <v/>
      </c>
      <c r="Q60" s="12"/>
    </row>
    <row r="61" spans="1:23" s="25" customFormat="1" ht="13.5" customHeight="1">
      <c r="A61" s="133"/>
      <c r="B61" s="138"/>
      <c r="C61" s="139"/>
      <c r="D61" s="139"/>
      <c r="E61" s="139"/>
      <c r="F61" s="140"/>
      <c r="G61" s="101" t="s">
        <v>75</v>
      </c>
      <c r="H61" s="101"/>
      <c r="I61" s="101"/>
      <c r="J61" s="101"/>
      <c r="K61" s="102"/>
      <c r="L61" s="103"/>
      <c r="M61" s="106" t="s">
        <v>72</v>
      </c>
      <c r="N61" s="107"/>
      <c r="O61" s="10" t="str">
        <f t="shared" si="1"/>
        <v/>
      </c>
      <c r="P61" s="13" t="str">
        <f>IF(AND(R61=TRUE,K61=""),"量の見込みを記入してください。","")&amp;IF(AND(R61=FALSE,NOT(K61="")),"種類にチェックが無い場合、量の見込みは記入しないでください。","")</f>
        <v/>
      </c>
      <c r="Q61" s="14"/>
      <c r="R61" s="25" t="b">
        <v>0</v>
      </c>
      <c r="S61" s="25" t="b">
        <v>0</v>
      </c>
      <c r="T61" s="25" t="b">
        <v>0</v>
      </c>
      <c r="U61" s="25" t="b">
        <v>0</v>
      </c>
      <c r="V61" s="25" t="b">
        <v>0</v>
      </c>
      <c r="W61" s="25" t="b">
        <v>0</v>
      </c>
    </row>
    <row r="62" spans="1:23" s="25" customFormat="1" ht="13.5" customHeight="1" thickBot="1">
      <c r="A62" s="133"/>
      <c r="B62" s="141"/>
      <c r="C62" s="142"/>
      <c r="D62" s="142"/>
      <c r="E62" s="142"/>
      <c r="F62" s="143"/>
      <c r="G62" s="101"/>
      <c r="H62" s="101"/>
      <c r="I62" s="101"/>
      <c r="J62" s="101"/>
      <c r="K62" s="104"/>
      <c r="L62" s="105"/>
      <c r="M62" s="108" t="s">
        <v>73</v>
      </c>
      <c r="N62" s="109"/>
      <c r="O62" s="10" t="str">
        <f t="shared" si="1"/>
        <v/>
      </c>
      <c r="P62" s="77" t="str">
        <f>IF(AND(R61=TRUE,S61=FALSE,T61=FALSE,U61=FALSE,V61=FALSE,W61=FALSE),"発生が見込まれる部分をチェックしてください。","")&amp;IF(AND(R61=FALSE,OR(S61=TRUE,T61=TRUE,U61=TRUE,V61=TRUE,W61=TRUE)),"発生が見込まれる場合は種類をチェックしてください。","")</f>
        <v/>
      </c>
      <c r="Q62" s="12"/>
    </row>
    <row r="63" spans="1:23" s="25" customFormat="1" ht="13.5" customHeight="1" thickBot="1">
      <c r="A63" s="134"/>
      <c r="B63" s="110" t="s">
        <v>76</v>
      </c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2"/>
      <c r="O63" s="78"/>
      <c r="P63" s="79"/>
      <c r="Q63" s="80"/>
    </row>
    <row r="64" spans="1:23" s="25" customFormat="1" ht="13.5" customHeight="1" thickBot="1">
      <c r="A64" s="113" t="s">
        <v>77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5"/>
      <c r="O64" s="78"/>
      <c r="P64" s="81"/>
      <c r="Q64" s="82"/>
    </row>
    <row r="65" spans="1:17" s="25" customFormat="1" ht="15" customHeight="1" thickBot="1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8"/>
      <c r="O65" s="78"/>
      <c r="P65" s="83">
        <f>COUNTIF(P4:P62,"")</f>
        <v>43</v>
      </c>
      <c r="Q65" s="82"/>
    </row>
    <row r="66" spans="1:17" s="2" customFormat="1" ht="14.25" customHeight="1">
      <c r="A66" s="99" t="s">
        <v>78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</row>
  </sheetData>
  <mergeCells count="104">
    <mergeCell ref="A6:D8"/>
    <mergeCell ref="E6:N6"/>
    <mergeCell ref="E7:N7"/>
    <mergeCell ref="G8:L8"/>
    <mergeCell ref="A9:D10"/>
    <mergeCell ref="E9:N9"/>
    <mergeCell ref="E10:N10"/>
    <mergeCell ref="F2:N2"/>
    <mergeCell ref="A3:N3"/>
    <mergeCell ref="A4:D5"/>
    <mergeCell ref="E4:J4"/>
    <mergeCell ref="K4:M4"/>
    <mergeCell ref="E5:N5"/>
    <mergeCell ref="A11:B16"/>
    <mergeCell ref="C11:D12"/>
    <mergeCell ref="F12:L12"/>
    <mergeCell ref="C13:D16"/>
    <mergeCell ref="E13:N13"/>
    <mergeCell ref="E14:J14"/>
    <mergeCell ref="K14:M14"/>
    <mergeCell ref="E15:I15"/>
    <mergeCell ref="L15:N15"/>
    <mergeCell ref="F16:L16"/>
    <mergeCell ref="E23:G23"/>
    <mergeCell ref="H23:I23"/>
    <mergeCell ref="E24:K24"/>
    <mergeCell ref="F25:J25"/>
    <mergeCell ref="C26:C30"/>
    <mergeCell ref="D26:D28"/>
    <mergeCell ref="E26:K26"/>
    <mergeCell ref="D29:D30"/>
    <mergeCell ref="F29:J29"/>
    <mergeCell ref="C22:D25"/>
    <mergeCell ref="C31:C35"/>
    <mergeCell ref="D31:D33"/>
    <mergeCell ref="E31:K31"/>
    <mergeCell ref="D34:D35"/>
    <mergeCell ref="F34:J34"/>
    <mergeCell ref="A36:A49"/>
    <mergeCell ref="B36:E37"/>
    <mergeCell ref="F36:L37"/>
    <mergeCell ref="B42:E43"/>
    <mergeCell ref="F42:L42"/>
    <mergeCell ref="A17:B35"/>
    <mergeCell ref="C17:D18"/>
    <mergeCell ref="E17:K18"/>
    <mergeCell ref="L17:N18"/>
    <mergeCell ref="C19:D21"/>
    <mergeCell ref="E19:K19"/>
    <mergeCell ref="L19:N21"/>
    <mergeCell ref="F20:I20"/>
    <mergeCell ref="L22:N25"/>
    <mergeCell ref="M42:N42"/>
    <mergeCell ref="M43:N43"/>
    <mergeCell ref="B44:E45"/>
    <mergeCell ref="F44:L44"/>
    <mergeCell ref="M44:N44"/>
    <mergeCell ref="M45:N45"/>
    <mergeCell ref="M36:N37"/>
    <mergeCell ref="B38:E39"/>
    <mergeCell ref="F38:L38"/>
    <mergeCell ref="M38:N38"/>
    <mergeCell ref="M39:N39"/>
    <mergeCell ref="B40:E41"/>
    <mergeCell ref="F40:L40"/>
    <mergeCell ref="M40:N40"/>
    <mergeCell ref="M41:N41"/>
    <mergeCell ref="B49:C49"/>
    <mergeCell ref="M49:N49"/>
    <mergeCell ref="A50:F52"/>
    <mergeCell ref="G50:N50"/>
    <mergeCell ref="J51:M51"/>
    <mergeCell ref="G52:K52"/>
    <mergeCell ref="L52:M52"/>
    <mergeCell ref="B46:E47"/>
    <mergeCell ref="F46:L46"/>
    <mergeCell ref="M46:N46"/>
    <mergeCell ref="M47:N47"/>
    <mergeCell ref="B48:E48"/>
    <mergeCell ref="F48:L48"/>
    <mergeCell ref="M48:N48"/>
    <mergeCell ref="A53:F54"/>
    <mergeCell ref="G53:I54"/>
    <mergeCell ref="J53:N54"/>
    <mergeCell ref="A55:A63"/>
    <mergeCell ref="B55:F62"/>
    <mergeCell ref="G55:J56"/>
    <mergeCell ref="K55:L56"/>
    <mergeCell ref="M55:N56"/>
    <mergeCell ref="G57:J58"/>
    <mergeCell ref="K57:L58"/>
    <mergeCell ref="A66:N66"/>
    <mergeCell ref="G61:J62"/>
    <mergeCell ref="K61:L62"/>
    <mergeCell ref="M61:N61"/>
    <mergeCell ref="M62:N62"/>
    <mergeCell ref="B63:N63"/>
    <mergeCell ref="A64:N65"/>
    <mergeCell ref="M57:N57"/>
    <mergeCell ref="M58:N58"/>
    <mergeCell ref="G59:J60"/>
    <mergeCell ref="K59:L60"/>
    <mergeCell ref="M59:N59"/>
    <mergeCell ref="M60:N60"/>
  </mergeCells>
  <phoneticPr fontId="3"/>
  <conditionalFormatting sqref="K4:M4">
    <cfRule type="expression" dxfId="32" priority="16">
      <formula>NOT($Q$4="")</formula>
    </cfRule>
  </conditionalFormatting>
  <conditionalFormatting sqref="G8:L8">
    <cfRule type="expression" dxfId="31" priority="15">
      <formula>NOT($P$8="")</formula>
    </cfRule>
  </conditionalFormatting>
  <conditionalFormatting sqref="K14:M14">
    <cfRule type="expression" dxfId="30" priority="14">
      <formula>NOT($P$14="")</formula>
    </cfRule>
  </conditionalFormatting>
  <conditionalFormatting sqref="G22">
    <cfRule type="expression" dxfId="29" priority="13">
      <formula>NOT($Q$22="")</formula>
    </cfRule>
  </conditionalFormatting>
  <conditionalFormatting sqref="F29:J29">
    <cfRule type="expression" dxfId="28" priority="12">
      <formula>NOT($Q$29="")</formula>
    </cfRule>
  </conditionalFormatting>
  <conditionalFormatting sqref="H23:I23">
    <cfRule type="containsBlanks" dxfId="27" priority="11">
      <formula>LEN(TRIM(H23))=0</formula>
    </cfRule>
  </conditionalFormatting>
  <conditionalFormatting sqref="F34:J34">
    <cfRule type="expression" dxfId="26" priority="10">
      <formula>NOT($Q$34="")</formula>
    </cfRule>
  </conditionalFormatting>
  <conditionalFormatting sqref="J51:M51">
    <cfRule type="expression" dxfId="25" priority="9">
      <formula>NOT($P$51="")</formula>
    </cfRule>
  </conditionalFormatting>
  <conditionalFormatting sqref="L52:M52">
    <cfRule type="expression" dxfId="24" priority="8">
      <formula>NOT($P$52="")</formula>
    </cfRule>
  </conditionalFormatting>
  <conditionalFormatting sqref="K57:L58">
    <cfRule type="expression" dxfId="23" priority="7">
      <formula>NOT($P$57="")</formula>
    </cfRule>
  </conditionalFormatting>
  <conditionalFormatting sqref="K59:L60">
    <cfRule type="expression" dxfId="22" priority="6">
      <formula>NOT($P$59="")</formula>
    </cfRule>
  </conditionalFormatting>
  <conditionalFormatting sqref="K61:L62">
    <cfRule type="expression" dxfId="21" priority="5">
      <formula>NOT($P$61="")</formula>
    </cfRule>
  </conditionalFormatting>
  <conditionalFormatting sqref="B49:C49">
    <cfRule type="expression" dxfId="20" priority="4">
      <formula>NOT($Q$48="")</formula>
    </cfRule>
  </conditionalFormatting>
  <conditionalFormatting sqref="J15">
    <cfRule type="expression" dxfId="19" priority="3">
      <formula>NOT($Q$15="")</formula>
    </cfRule>
  </conditionalFormatting>
  <conditionalFormatting sqref="G53:I54">
    <cfRule type="expression" dxfId="18" priority="2">
      <formula>NOT($Q$53="")</formula>
    </cfRule>
  </conditionalFormatting>
  <conditionalFormatting sqref="F11">
    <cfRule type="expression" dxfId="17" priority="1">
      <formula>NOT($Q$11="")</formula>
    </cfRule>
  </conditionalFormatting>
  <pageMargins left="0.7" right="0.7" top="0.75" bottom="0.75" header="0.3" footer="0.3"/>
  <pageSetup paperSize="9" scale="74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1" r:id="rId4" name="Check Box 97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171450</xdr:rowOff>
                  </from>
                  <to>
                    <xdr:col>4</xdr:col>
                    <xdr:colOff>304800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" name="Check Box 98">
              <controlPr defaultSize="0" autoFill="0" autoLine="0" autoPict="0">
                <anchor moveWithCells="1">
                  <from>
                    <xdr:col>7</xdr:col>
                    <xdr:colOff>57150</xdr:colOff>
                    <xdr:row>2</xdr:row>
                    <xdr:rowOff>285750</xdr:rowOff>
                  </from>
                  <to>
                    <xdr:col>8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" name="Check Box 99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180975</xdr:rowOff>
                  </from>
                  <to>
                    <xdr:col>7</xdr:col>
                    <xdr:colOff>66675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" name="Check Box 100">
              <controlPr defaultSize="0" autoFill="0" autoLine="0" autoPict="0">
                <anchor moveWithCells="1">
                  <from>
                    <xdr:col>8</xdr:col>
                    <xdr:colOff>85725</xdr:colOff>
                    <xdr:row>11</xdr:row>
                    <xdr:rowOff>180975</xdr:rowOff>
                  </from>
                  <to>
                    <xdr:col>9</xdr:col>
                    <xdr:colOff>209550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" name="Check Box 101">
              <controlPr defaultSize="0" autoFill="0" autoLine="0" autoPict="0">
                <anchor moveWithCells="1">
                  <from>
                    <xdr:col>11</xdr:col>
                    <xdr:colOff>47625</xdr:colOff>
                    <xdr:row>11</xdr:row>
                    <xdr:rowOff>180975</xdr:rowOff>
                  </from>
                  <to>
                    <xdr:col>11</xdr:col>
                    <xdr:colOff>352425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" name="Check Box 102">
              <controlPr defaultSize="0" autoFill="0" autoLine="0" autoPict="0">
                <anchor moveWithCells="1">
                  <from>
                    <xdr:col>5</xdr:col>
                    <xdr:colOff>323850</xdr:colOff>
                    <xdr:row>12</xdr:row>
                    <xdr:rowOff>171450</xdr:rowOff>
                  </from>
                  <to>
                    <xdr:col>6</xdr:col>
                    <xdr:colOff>295275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" name="Check Box 103">
              <controlPr defaultSize="0" autoFill="0" autoLine="0" autoPict="0">
                <anchor moveWithCells="1">
                  <from>
                    <xdr:col>7</xdr:col>
                    <xdr:colOff>114300</xdr:colOff>
                    <xdr:row>12</xdr:row>
                    <xdr:rowOff>171450</xdr:rowOff>
                  </from>
                  <to>
                    <xdr:col>9</xdr:col>
                    <xdr:colOff>66675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1" name="Check Box 104">
              <controlPr defaultSize="0" autoFill="0" autoLine="0" autoPict="0">
                <anchor moveWithCells="1">
                  <from>
                    <xdr:col>5</xdr:col>
                    <xdr:colOff>123825</xdr:colOff>
                    <xdr:row>17</xdr:row>
                    <xdr:rowOff>180975</xdr:rowOff>
                  </from>
                  <to>
                    <xdr:col>6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2" name="Check Box 105">
              <controlPr defaultSize="0" autoFill="0" autoLine="0" autoPict="0">
                <anchor moveWithCells="1">
                  <from>
                    <xdr:col>6</xdr:col>
                    <xdr:colOff>285750</xdr:colOff>
                    <xdr:row>17</xdr:row>
                    <xdr:rowOff>180975</xdr:rowOff>
                  </from>
                  <to>
                    <xdr:col>8</xdr:col>
                    <xdr:colOff>28575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3" name="Check Box 106">
              <controlPr defaultSize="0" autoFill="0" autoLine="0" autoPict="0">
                <anchor moveWithCells="1">
                  <from>
                    <xdr:col>4</xdr:col>
                    <xdr:colOff>476250</xdr:colOff>
                    <xdr:row>20</xdr:row>
                    <xdr:rowOff>171450</xdr:rowOff>
                  </from>
                  <to>
                    <xdr:col>5</xdr:col>
                    <xdr:colOff>257175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4" name="Check Box 107">
              <controlPr defaultSize="0" autoFill="0" autoLine="0" autoPict="0">
                <anchor moveWithCells="1">
                  <from>
                    <xdr:col>8</xdr:col>
                    <xdr:colOff>28575</xdr:colOff>
                    <xdr:row>20</xdr:row>
                    <xdr:rowOff>171450</xdr:rowOff>
                  </from>
                  <to>
                    <xdr:col>9</xdr:col>
                    <xdr:colOff>161925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5" name="Check Box 108">
              <controlPr defaultSize="0" autoFill="0" autoLine="0" autoPict="0">
                <anchor moveWithCells="1">
                  <from>
                    <xdr:col>4</xdr:col>
                    <xdr:colOff>514350</xdr:colOff>
                    <xdr:row>22</xdr:row>
                    <xdr:rowOff>171450</xdr:rowOff>
                  </from>
                  <to>
                    <xdr:col>5</xdr:col>
                    <xdr:colOff>295275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6" name="Check Box 109">
              <controlPr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171450</xdr:rowOff>
                  </from>
                  <to>
                    <xdr:col>6</xdr:col>
                    <xdr:colOff>314325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7" name="Check Box 110">
              <controlPr defaultSize="0" autoFill="0" autoLine="0" autoPict="0">
                <anchor moveWithCells="1">
                  <from>
                    <xdr:col>3</xdr:col>
                    <xdr:colOff>409575</xdr:colOff>
                    <xdr:row>25</xdr:row>
                    <xdr:rowOff>0</xdr:rowOff>
                  </from>
                  <to>
                    <xdr:col>4</xdr:col>
                    <xdr:colOff>304800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8" name="Check Box 111">
              <controlPr defaultSize="0" autoFill="0" autoLine="0" autoPict="0">
                <anchor moveWithCells="1">
                  <from>
                    <xdr:col>3</xdr:col>
                    <xdr:colOff>409575</xdr:colOff>
                    <xdr:row>26</xdr:row>
                    <xdr:rowOff>190500</xdr:rowOff>
                  </from>
                  <to>
                    <xdr:col>4</xdr:col>
                    <xdr:colOff>304800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9" name="Check Box 112">
              <controlPr defaultSize="0" autoFill="0" autoLine="0" autoPict="0">
                <anchor moveWithCells="1">
                  <from>
                    <xdr:col>3</xdr:col>
                    <xdr:colOff>409575</xdr:colOff>
                    <xdr:row>27</xdr:row>
                    <xdr:rowOff>190500</xdr:rowOff>
                  </from>
                  <to>
                    <xdr:col>4</xdr:col>
                    <xdr:colOff>304800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0" name="Check Box 113">
              <controlPr defaultSize="0" autoFill="0" autoLine="0" autoPict="0">
                <anchor moveWithCells="1">
                  <from>
                    <xdr:col>3</xdr:col>
                    <xdr:colOff>409575</xdr:colOff>
                    <xdr:row>28</xdr:row>
                    <xdr:rowOff>190500</xdr:rowOff>
                  </from>
                  <to>
                    <xdr:col>4</xdr:col>
                    <xdr:colOff>304800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1" name="Check Box 114">
              <controlPr defaultSize="0" autoFill="0" autoLine="0" autoPict="0">
                <anchor moveWithCells="1">
                  <from>
                    <xdr:col>3</xdr:col>
                    <xdr:colOff>409575</xdr:colOff>
                    <xdr:row>29</xdr:row>
                    <xdr:rowOff>190500</xdr:rowOff>
                  </from>
                  <to>
                    <xdr:col>4</xdr:col>
                    <xdr:colOff>304800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2" name="Check Box 115">
              <controlPr defaultSize="0" autoFill="0" autoLine="0" autoPict="0">
                <anchor moveWithCells="1">
                  <from>
                    <xdr:col>3</xdr:col>
                    <xdr:colOff>409575</xdr:colOff>
                    <xdr:row>31</xdr:row>
                    <xdr:rowOff>171450</xdr:rowOff>
                  </from>
                  <to>
                    <xdr:col>4</xdr:col>
                    <xdr:colOff>304800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3" name="Check Box 116">
              <controlPr defaultSize="0" autoFill="0" autoLine="0" autoPict="0">
                <anchor moveWithCells="1">
                  <from>
                    <xdr:col>3</xdr:col>
                    <xdr:colOff>409575</xdr:colOff>
                    <xdr:row>32</xdr:row>
                    <xdr:rowOff>190500</xdr:rowOff>
                  </from>
                  <to>
                    <xdr:col>4</xdr:col>
                    <xdr:colOff>304800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4" name="Check Box 117">
              <controlPr defaultSize="0" autoFill="0" autoLine="0" autoPict="0">
                <anchor moveWithCells="1">
                  <from>
                    <xdr:col>3</xdr:col>
                    <xdr:colOff>409575</xdr:colOff>
                    <xdr:row>33</xdr:row>
                    <xdr:rowOff>209550</xdr:rowOff>
                  </from>
                  <to>
                    <xdr:col>4</xdr:col>
                    <xdr:colOff>304800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5" name="Check Box 118">
              <controlPr defaultSize="0" autoFill="0" autoLine="0" autoPict="0">
                <anchor moveWithCells="1">
                  <from>
                    <xdr:col>5</xdr:col>
                    <xdr:colOff>171450</xdr:colOff>
                    <xdr:row>25</xdr:row>
                    <xdr:rowOff>0</xdr:rowOff>
                  </from>
                  <to>
                    <xdr:col>6</xdr:col>
                    <xdr:colOff>152400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6" name="Check Box 119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47625</xdr:rowOff>
                  </from>
                  <to>
                    <xdr:col>6</xdr:col>
                    <xdr:colOff>152400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7" name="Check Box 120">
              <controlPr defaultSize="0" autoFill="0" autoLine="0" autoPict="0">
                <anchor moveWithCells="1">
                  <from>
                    <xdr:col>5</xdr:col>
                    <xdr:colOff>171450</xdr:colOff>
                    <xdr:row>29</xdr:row>
                    <xdr:rowOff>133350</xdr:rowOff>
                  </from>
                  <to>
                    <xdr:col>6</xdr:col>
                    <xdr:colOff>152400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8" name="Check Box 121">
              <controlPr defaultSize="0" autoFill="0" autoLine="0" autoPict="0">
                <anchor moveWithCells="1">
                  <from>
                    <xdr:col>5</xdr:col>
                    <xdr:colOff>171450</xdr:colOff>
                    <xdr:row>32</xdr:row>
                    <xdr:rowOff>19050</xdr:rowOff>
                  </from>
                  <to>
                    <xdr:col>6</xdr:col>
                    <xdr:colOff>152400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9" name="Check Box 122">
              <controlPr defaultSize="0" autoFill="0" autoLine="0" autoPict="0">
                <anchor moveWithCells="1">
                  <from>
                    <xdr:col>5</xdr:col>
                    <xdr:colOff>171450</xdr:colOff>
                    <xdr:row>33</xdr:row>
                    <xdr:rowOff>209550</xdr:rowOff>
                  </from>
                  <to>
                    <xdr:col>6</xdr:col>
                    <xdr:colOff>152400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0" name="Check Box 123">
              <controlPr defaultSize="0" autoFill="0" autoLine="0" autoPict="0">
                <anchor moveWithCells="1">
                  <from>
                    <xdr:col>10</xdr:col>
                    <xdr:colOff>238125</xdr:colOff>
                    <xdr:row>25</xdr:row>
                    <xdr:rowOff>0</xdr:rowOff>
                  </from>
                  <to>
                    <xdr:col>11</xdr:col>
                    <xdr:colOff>295275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1" name="Check Box 124">
              <controlPr defaultSize="0" autoFill="0" autoLine="0" autoPict="0">
                <anchor moveWithCells="1">
                  <from>
                    <xdr:col>10</xdr:col>
                    <xdr:colOff>238125</xdr:colOff>
                    <xdr:row>26</xdr:row>
                    <xdr:rowOff>19050</xdr:rowOff>
                  </from>
                  <to>
                    <xdr:col>11</xdr:col>
                    <xdr:colOff>295275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2" name="Check Box 125">
              <controlPr defaultSize="0" autoFill="0" autoLine="0" autoPict="0">
                <anchor moveWithCells="1">
                  <from>
                    <xdr:col>10</xdr:col>
                    <xdr:colOff>238125</xdr:colOff>
                    <xdr:row>26</xdr:row>
                    <xdr:rowOff>209550</xdr:rowOff>
                  </from>
                  <to>
                    <xdr:col>11</xdr:col>
                    <xdr:colOff>295275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3" name="Check Box 126">
              <controlPr defaultSize="0" autoFill="0" autoLine="0" autoPict="0">
                <anchor moveWithCells="1">
                  <from>
                    <xdr:col>10</xdr:col>
                    <xdr:colOff>238125</xdr:colOff>
                    <xdr:row>29</xdr:row>
                    <xdr:rowOff>152400</xdr:rowOff>
                  </from>
                  <to>
                    <xdr:col>11</xdr:col>
                    <xdr:colOff>295275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4" name="Check Box 127">
              <controlPr defaultSize="0" autoFill="0" autoLine="0" autoPict="0">
                <anchor moveWithCells="1">
                  <from>
                    <xdr:col>10</xdr:col>
                    <xdr:colOff>238125</xdr:colOff>
                    <xdr:row>31</xdr:row>
                    <xdr:rowOff>19050</xdr:rowOff>
                  </from>
                  <to>
                    <xdr:col>11</xdr:col>
                    <xdr:colOff>295275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5" name="Check Box 128">
              <controlPr defaultSize="0" autoFill="0" autoLine="0" autoPict="0">
                <anchor moveWithCells="1">
                  <from>
                    <xdr:col>10</xdr:col>
                    <xdr:colOff>238125</xdr:colOff>
                    <xdr:row>32</xdr:row>
                    <xdr:rowOff>0</xdr:rowOff>
                  </from>
                  <to>
                    <xdr:col>11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6" name="Check Box 129">
              <controlPr defaultSize="0" autoFill="0" autoLine="0" autoPict="0">
                <anchor moveWithCells="1">
                  <from>
                    <xdr:col>10</xdr:col>
                    <xdr:colOff>238125</xdr:colOff>
                    <xdr:row>33</xdr:row>
                    <xdr:rowOff>9525</xdr:rowOff>
                  </from>
                  <to>
                    <xdr:col>11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7" name="Check Box 130">
              <controlPr defaultSize="0" autoFill="0" autoLine="0" autoPict="0">
                <anchor moveWithCells="1">
                  <from>
                    <xdr:col>10</xdr:col>
                    <xdr:colOff>238125</xdr:colOff>
                    <xdr:row>33</xdr:row>
                    <xdr:rowOff>219075</xdr:rowOff>
                  </from>
                  <to>
                    <xdr:col>11</xdr:col>
                    <xdr:colOff>295275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8" name="Check Box 131">
              <controlPr defaultSize="0" autoFill="0" autoLine="0" autoPict="0">
                <anchor moveWithCells="1">
                  <from>
                    <xdr:col>6</xdr:col>
                    <xdr:colOff>323850</xdr:colOff>
                    <xdr:row>36</xdr:row>
                    <xdr:rowOff>142875</xdr:rowOff>
                  </from>
                  <to>
                    <xdr:col>8</xdr:col>
                    <xdr:colOff>66675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9" name="Check Box 132">
              <controlPr defaultSize="0" autoFill="0" autoLine="0" autoPict="0">
                <anchor moveWithCells="1">
                  <from>
                    <xdr:col>8</xdr:col>
                    <xdr:colOff>123825</xdr:colOff>
                    <xdr:row>36</xdr:row>
                    <xdr:rowOff>142875</xdr:rowOff>
                  </from>
                  <to>
                    <xdr:col>9</xdr:col>
                    <xdr:colOff>257175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0" name="Check Box 133">
              <controlPr defaultSize="0" autoFill="0" autoLine="0" autoPict="0">
                <anchor moveWithCells="1">
                  <from>
                    <xdr:col>6</xdr:col>
                    <xdr:colOff>180975</xdr:colOff>
                    <xdr:row>38</xdr:row>
                    <xdr:rowOff>142875</xdr:rowOff>
                  </from>
                  <to>
                    <xdr:col>7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1" name="Check Box 134">
              <controlPr defaultSize="0" autoFill="0" autoLine="0" autoPict="0">
                <anchor moveWithCells="1">
                  <from>
                    <xdr:col>7</xdr:col>
                    <xdr:colOff>171450</xdr:colOff>
                    <xdr:row>38</xdr:row>
                    <xdr:rowOff>142875</xdr:rowOff>
                  </from>
                  <to>
                    <xdr:col>9</xdr:col>
                    <xdr:colOff>123825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2" name="Check Box 135">
              <controlPr defaultSize="0" autoFill="0" autoLine="0" autoPict="0">
                <anchor moveWithCells="1">
                  <from>
                    <xdr:col>8</xdr:col>
                    <xdr:colOff>171450</xdr:colOff>
                    <xdr:row>42</xdr:row>
                    <xdr:rowOff>142875</xdr:rowOff>
                  </from>
                  <to>
                    <xdr:col>9</xdr:col>
                    <xdr:colOff>295275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3" name="Check Box 136">
              <controlPr defaultSize="0" autoFill="0" autoLine="0" autoPict="0">
                <anchor moveWithCells="1">
                  <from>
                    <xdr:col>9</xdr:col>
                    <xdr:colOff>352425</xdr:colOff>
                    <xdr:row>42</xdr:row>
                    <xdr:rowOff>142875</xdr:rowOff>
                  </from>
                  <to>
                    <xdr:col>11</xdr:col>
                    <xdr:colOff>19050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4" name="Check Box 137">
              <controlPr defaultSize="0" autoFill="0" autoLine="0" autoPict="0">
                <anchor moveWithCells="1">
                  <from>
                    <xdr:col>9</xdr:col>
                    <xdr:colOff>114300</xdr:colOff>
                    <xdr:row>44</xdr:row>
                    <xdr:rowOff>133350</xdr:rowOff>
                  </from>
                  <to>
                    <xdr:col>10</xdr:col>
                    <xdr:colOff>28575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5" name="Check Box 138">
              <controlPr defaultSize="0" autoFill="0" autoLine="0" autoPict="0">
                <anchor moveWithCells="1">
                  <from>
                    <xdr:col>10</xdr:col>
                    <xdr:colOff>85725</xdr:colOff>
                    <xdr:row>44</xdr:row>
                    <xdr:rowOff>133350</xdr:rowOff>
                  </from>
                  <to>
                    <xdr:col>11</xdr:col>
                    <xdr:colOff>142875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6" name="Check Box 139">
              <controlPr defaultSize="0" autoFill="0" autoLine="0" autoPict="0">
                <anchor moveWithCells="1">
                  <from>
                    <xdr:col>8</xdr:col>
                    <xdr:colOff>9525</xdr:colOff>
                    <xdr:row>46</xdr:row>
                    <xdr:rowOff>133350</xdr:rowOff>
                  </from>
                  <to>
                    <xdr:col>9</xdr:col>
                    <xdr:colOff>133350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7" name="Check Box 140">
              <controlPr defaultSize="0" autoFill="0" autoLine="0" autoPict="0">
                <anchor moveWithCells="1">
                  <from>
                    <xdr:col>9</xdr:col>
                    <xdr:colOff>180975</xdr:colOff>
                    <xdr:row>46</xdr:row>
                    <xdr:rowOff>133350</xdr:rowOff>
                  </from>
                  <to>
                    <xdr:col>10</xdr:col>
                    <xdr:colOff>104775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8" name="Check Box 141">
              <controlPr defaultSize="0" autoFill="0" autoLine="0" autoPict="0">
                <anchor moveWithCells="1">
                  <from>
                    <xdr:col>12</xdr:col>
                    <xdr:colOff>9525</xdr:colOff>
                    <xdr:row>36</xdr:row>
                    <xdr:rowOff>133350</xdr:rowOff>
                  </from>
                  <to>
                    <xdr:col>12</xdr:col>
                    <xdr:colOff>314325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9" name="Check Box 142">
              <controlPr defaultSize="0" autoFill="0" autoLine="0" autoPict="0">
                <anchor moveWithCells="1">
                  <from>
                    <xdr:col>12</xdr:col>
                    <xdr:colOff>9525</xdr:colOff>
                    <xdr:row>37</xdr:row>
                    <xdr:rowOff>133350</xdr:rowOff>
                  </from>
                  <to>
                    <xdr:col>12</xdr:col>
                    <xdr:colOff>314325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50" name="Check Box 143">
              <controlPr defaultSize="0" autoFill="0" autoLine="0" autoPict="0">
                <anchor moveWithCells="1">
                  <from>
                    <xdr:col>12</xdr:col>
                    <xdr:colOff>9525</xdr:colOff>
                    <xdr:row>42</xdr:row>
                    <xdr:rowOff>133350</xdr:rowOff>
                  </from>
                  <to>
                    <xdr:col>12</xdr:col>
                    <xdr:colOff>314325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51" name="Check Box 144">
              <controlPr defaultSize="0" autoFill="0" autoLine="0" autoPict="0">
                <anchor moveWithCells="1">
                  <from>
                    <xdr:col>12</xdr:col>
                    <xdr:colOff>9525</xdr:colOff>
                    <xdr:row>43</xdr:row>
                    <xdr:rowOff>133350</xdr:rowOff>
                  </from>
                  <to>
                    <xdr:col>12</xdr:col>
                    <xdr:colOff>314325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52" name="Check Box 145">
              <controlPr defaultSize="0" autoFill="0" autoLine="0" autoPict="0">
                <anchor moveWithCells="1">
                  <from>
                    <xdr:col>12</xdr:col>
                    <xdr:colOff>9525</xdr:colOff>
                    <xdr:row>44</xdr:row>
                    <xdr:rowOff>133350</xdr:rowOff>
                  </from>
                  <to>
                    <xdr:col>12</xdr:col>
                    <xdr:colOff>314325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53" name="Check Box 146">
              <controlPr defaultSize="0" autoFill="0" autoLine="0" autoPict="0">
                <anchor moveWithCells="1">
                  <from>
                    <xdr:col>12</xdr:col>
                    <xdr:colOff>9525</xdr:colOff>
                    <xdr:row>45</xdr:row>
                    <xdr:rowOff>133350</xdr:rowOff>
                  </from>
                  <to>
                    <xdr:col>12</xdr:col>
                    <xdr:colOff>314325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4" name="Check Box 147">
              <controlPr defaultSize="0" autoFill="0" autoLine="0" autoPict="0">
                <anchor moveWithCells="1">
                  <from>
                    <xdr:col>12</xdr:col>
                    <xdr:colOff>9525</xdr:colOff>
                    <xdr:row>46</xdr:row>
                    <xdr:rowOff>133350</xdr:rowOff>
                  </from>
                  <to>
                    <xdr:col>12</xdr:col>
                    <xdr:colOff>314325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5" name="Check Box 148">
              <controlPr defaultSize="0" autoFill="0" autoLine="0" autoPict="0">
                <anchor moveWithCells="1">
                  <from>
                    <xdr:col>12</xdr:col>
                    <xdr:colOff>9525</xdr:colOff>
                    <xdr:row>47</xdr:row>
                    <xdr:rowOff>133350</xdr:rowOff>
                  </from>
                  <to>
                    <xdr:col>12</xdr:col>
                    <xdr:colOff>314325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6" name="Check Box 149">
              <controlPr defaultSize="0" autoFill="0" autoLine="0" autoPict="0">
                <anchor moveWithCells="1">
                  <from>
                    <xdr:col>5</xdr:col>
                    <xdr:colOff>323850</xdr:colOff>
                    <xdr:row>48</xdr:row>
                    <xdr:rowOff>133350</xdr:rowOff>
                  </from>
                  <to>
                    <xdr:col>6</xdr:col>
                    <xdr:colOff>304800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7" name="Check Box 150">
              <controlPr defaultSize="0" autoFill="0" autoLine="0" autoPict="0">
                <anchor moveWithCells="1">
                  <from>
                    <xdr:col>5</xdr:col>
                    <xdr:colOff>323850</xdr:colOff>
                    <xdr:row>49</xdr:row>
                    <xdr:rowOff>133350</xdr:rowOff>
                  </from>
                  <to>
                    <xdr:col>6</xdr:col>
                    <xdr:colOff>304800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8" name="Check Box 151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133350</xdr:rowOff>
                  </from>
                  <to>
                    <xdr:col>12</xdr:col>
                    <xdr:colOff>304800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9" name="Check Box 152">
              <controlPr defaultSize="0" autoFill="0" autoLine="0" autoPict="0">
                <anchor moveWithCells="1">
                  <from>
                    <xdr:col>12</xdr:col>
                    <xdr:colOff>361950</xdr:colOff>
                    <xdr:row>55</xdr:row>
                    <xdr:rowOff>133350</xdr:rowOff>
                  </from>
                  <to>
                    <xdr:col>12</xdr:col>
                    <xdr:colOff>676275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60" name="Check Box 153">
              <controlPr defaultSize="0" autoFill="0" autoLine="0" autoPict="0">
                <anchor moveWithCells="1">
                  <from>
                    <xdr:col>12</xdr:col>
                    <xdr:colOff>742950</xdr:colOff>
                    <xdr:row>55</xdr:row>
                    <xdr:rowOff>133350</xdr:rowOff>
                  </from>
                  <to>
                    <xdr:col>13</xdr:col>
                    <xdr:colOff>76200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61" name="Check Box 154">
              <controlPr defaultSize="0" autoFill="0" autoLine="0" autoPict="0">
                <anchor moveWithCells="1">
                  <from>
                    <xdr:col>13</xdr:col>
                    <xdr:colOff>123825</xdr:colOff>
                    <xdr:row>55</xdr:row>
                    <xdr:rowOff>133350</xdr:rowOff>
                  </from>
                  <to>
                    <xdr:col>13</xdr:col>
                    <xdr:colOff>428625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62" name="Check Box 155">
              <controlPr defaultSize="0" autoFill="0" autoLine="0" autoPict="0">
                <anchor moveWithCells="1">
                  <from>
                    <xdr:col>11</xdr:col>
                    <xdr:colOff>666750</xdr:colOff>
                    <xdr:row>56</xdr:row>
                    <xdr:rowOff>133350</xdr:rowOff>
                  </from>
                  <to>
                    <xdr:col>12</xdr:col>
                    <xdr:colOff>304800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63" name="Check Box 156">
              <controlPr defaultSize="0" autoFill="0" autoLine="0" autoPict="0">
                <anchor moveWithCells="1">
                  <from>
                    <xdr:col>11</xdr:col>
                    <xdr:colOff>666750</xdr:colOff>
                    <xdr:row>57</xdr:row>
                    <xdr:rowOff>133350</xdr:rowOff>
                  </from>
                  <to>
                    <xdr:col>12</xdr:col>
                    <xdr:colOff>304800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64" name="Check Box 157">
              <controlPr defaultSize="0" autoFill="0" autoLine="0" autoPict="0">
                <anchor moveWithCells="1">
                  <from>
                    <xdr:col>12</xdr:col>
                    <xdr:colOff>361950</xdr:colOff>
                    <xdr:row>57</xdr:row>
                    <xdr:rowOff>133350</xdr:rowOff>
                  </from>
                  <to>
                    <xdr:col>12</xdr:col>
                    <xdr:colOff>676275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65" name="Check Box 158">
              <controlPr defaultSize="0" autoFill="0" autoLine="0" autoPict="0">
                <anchor moveWithCells="1">
                  <from>
                    <xdr:col>12</xdr:col>
                    <xdr:colOff>742950</xdr:colOff>
                    <xdr:row>57</xdr:row>
                    <xdr:rowOff>133350</xdr:rowOff>
                  </from>
                  <to>
                    <xdr:col>13</xdr:col>
                    <xdr:colOff>76200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66" name="Check Box 159">
              <controlPr defaultSize="0" autoFill="0" autoLine="0" autoPict="0">
                <anchor moveWithCells="1">
                  <from>
                    <xdr:col>13</xdr:col>
                    <xdr:colOff>123825</xdr:colOff>
                    <xdr:row>57</xdr:row>
                    <xdr:rowOff>133350</xdr:rowOff>
                  </from>
                  <to>
                    <xdr:col>13</xdr:col>
                    <xdr:colOff>428625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67" name="Check Box 160">
              <controlPr defaultSize="0" autoFill="0" autoLine="0" autoPict="0">
                <anchor moveWithCells="1">
                  <from>
                    <xdr:col>11</xdr:col>
                    <xdr:colOff>666750</xdr:colOff>
                    <xdr:row>58</xdr:row>
                    <xdr:rowOff>133350</xdr:rowOff>
                  </from>
                  <to>
                    <xdr:col>12</xdr:col>
                    <xdr:colOff>304800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68" name="Check Box 161">
              <controlPr defaultSize="0" autoFill="0" autoLine="0" autoPict="0">
                <anchor moveWithCells="1">
                  <from>
                    <xdr:col>11</xdr:col>
                    <xdr:colOff>666750</xdr:colOff>
                    <xdr:row>59</xdr:row>
                    <xdr:rowOff>133350</xdr:rowOff>
                  </from>
                  <to>
                    <xdr:col>12</xdr:col>
                    <xdr:colOff>304800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69" name="Check Box 162">
              <controlPr defaultSize="0" autoFill="0" autoLine="0" autoPict="0">
                <anchor moveWithCells="1">
                  <from>
                    <xdr:col>12</xdr:col>
                    <xdr:colOff>361950</xdr:colOff>
                    <xdr:row>59</xdr:row>
                    <xdr:rowOff>133350</xdr:rowOff>
                  </from>
                  <to>
                    <xdr:col>12</xdr:col>
                    <xdr:colOff>676275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0" name="Check Box 163">
              <controlPr defaultSize="0" autoFill="0" autoLine="0" autoPict="0">
                <anchor moveWithCells="1">
                  <from>
                    <xdr:col>12</xdr:col>
                    <xdr:colOff>742950</xdr:colOff>
                    <xdr:row>59</xdr:row>
                    <xdr:rowOff>133350</xdr:rowOff>
                  </from>
                  <to>
                    <xdr:col>13</xdr:col>
                    <xdr:colOff>76200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71" name="Check Box 164">
              <controlPr defaultSize="0" autoFill="0" autoLine="0" autoPict="0">
                <anchor moveWithCells="1">
                  <from>
                    <xdr:col>13</xdr:col>
                    <xdr:colOff>123825</xdr:colOff>
                    <xdr:row>59</xdr:row>
                    <xdr:rowOff>133350</xdr:rowOff>
                  </from>
                  <to>
                    <xdr:col>13</xdr:col>
                    <xdr:colOff>428625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72" name="Check Box 165">
              <controlPr defaultSize="0" autoFill="0" autoLine="0" autoPict="0">
                <anchor moveWithCells="1">
                  <from>
                    <xdr:col>11</xdr:col>
                    <xdr:colOff>666750</xdr:colOff>
                    <xdr:row>60</xdr:row>
                    <xdr:rowOff>133350</xdr:rowOff>
                  </from>
                  <to>
                    <xdr:col>12</xdr:col>
                    <xdr:colOff>304800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3" name="Check Box 166">
              <controlPr defaultSize="0" autoFill="0" autoLine="0" autoPict="0">
                <anchor moveWithCells="1">
                  <from>
                    <xdr:col>6</xdr:col>
                    <xdr:colOff>0</xdr:colOff>
                    <xdr:row>55</xdr:row>
                    <xdr:rowOff>133350</xdr:rowOff>
                  </from>
                  <to>
                    <xdr:col>6</xdr:col>
                    <xdr:colOff>304800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74" name="Check Box 167">
              <controlPr defaultSize="0" autoFill="0" autoLine="0" autoPict="0">
                <anchor moveWithCells="1">
                  <from>
                    <xdr:col>5</xdr:col>
                    <xdr:colOff>323850</xdr:colOff>
                    <xdr:row>57</xdr:row>
                    <xdr:rowOff>133350</xdr:rowOff>
                  </from>
                  <to>
                    <xdr:col>6</xdr:col>
                    <xdr:colOff>304800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75" name="Check Box 168">
              <controlPr defaultSize="0" autoFill="0" autoLine="0" autoPict="0">
                <anchor moveWithCells="1">
                  <from>
                    <xdr:col>5</xdr:col>
                    <xdr:colOff>323850</xdr:colOff>
                    <xdr:row>59</xdr:row>
                    <xdr:rowOff>133350</xdr:rowOff>
                  </from>
                  <to>
                    <xdr:col>6</xdr:col>
                    <xdr:colOff>304800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76" name="Check Box 169">
              <controlPr defaultSize="0" autoFill="0" autoLine="0" autoPict="0">
                <anchor moveWithCells="1">
                  <from>
                    <xdr:col>5</xdr:col>
                    <xdr:colOff>257175</xdr:colOff>
                    <xdr:row>4</xdr:row>
                    <xdr:rowOff>171450</xdr:rowOff>
                  </from>
                  <to>
                    <xdr:col>6</xdr:col>
                    <xdr:colOff>238125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77" name="Check Box 170">
              <controlPr defaultSize="0" autoFill="0" autoLine="0" autoPict="0">
                <anchor moveWithCells="1">
                  <from>
                    <xdr:col>9</xdr:col>
                    <xdr:colOff>304800</xdr:colOff>
                    <xdr:row>4</xdr:row>
                    <xdr:rowOff>171450</xdr:rowOff>
                  </from>
                  <to>
                    <xdr:col>10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78" name="Check Box 171">
              <controlPr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171450</xdr:rowOff>
                  </from>
                  <to>
                    <xdr:col>4</xdr:col>
                    <xdr:colOff>304800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79" name="Check Box 172">
              <controlPr defaultSize="0" autoFill="0" autoLine="0" autoPict="0">
                <anchor moveWithCells="1">
                  <from>
                    <xdr:col>4</xdr:col>
                    <xdr:colOff>514350</xdr:colOff>
                    <xdr:row>5</xdr:row>
                    <xdr:rowOff>171450</xdr:rowOff>
                  </from>
                  <to>
                    <xdr:col>5</xdr:col>
                    <xdr:colOff>295275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80" name="Check Box 173">
              <controlPr defaultSize="0" autoFill="0" autoLine="0" autoPict="0">
                <anchor moveWithCells="1">
                  <from>
                    <xdr:col>6</xdr:col>
                    <xdr:colOff>161925</xdr:colOff>
                    <xdr:row>5</xdr:row>
                    <xdr:rowOff>171450</xdr:rowOff>
                  </from>
                  <to>
                    <xdr:col>7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81" name="Check Box 174">
              <controlPr defaultSize="0" autoFill="0" autoLine="0" autoPict="0">
                <anchor moveWithCells="1">
                  <from>
                    <xdr:col>8</xdr:col>
                    <xdr:colOff>66675</xdr:colOff>
                    <xdr:row>5</xdr:row>
                    <xdr:rowOff>171450</xdr:rowOff>
                  </from>
                  <to>
                    <xdr:col>9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82" name="Check Box 175">
              <controlPr defaultSize="0" autoFill="0" autoLine="0" autoPict="0">
                <anchor moveWithCells="1">
                  <from>
                    <xdr:col>10</xdr:col>
                    <xdr:colOff>114300</xdr:colOff>
                    <xdr:row>5</xdr:row>
                    <xdr:rowOff>171450</xdr:rowOff>
                  </from>
                  <to>
                    <xdr:col>11</xdr:col>
                    <xdr:colOff>171450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83" name="Check Box 176">
              <controlPr defaultSize="0" autoFill="0" autoLine="0" autoPict="0">
                <anchor moveWithCells="1">
                  <from>
                    <xdr:col>11</xdr:col>
                    <xdr:colOff>361950</xdr:colOff>
                    <xdr:row>5</xdr:row>
                    <xdr:rowOff>171450</xdr:rowOff>
                  </from>
                  <to>
                    <xdr:col>12</xdr:col>
                    <xdr:colOff>19050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84" name="Check Box 177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171450</xdr:rowOff>
                  </from>
                  <to>
                    <xdr:col>4</xdr:col>
                    <xdr:colOff>304800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85" name="Check Box 178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171450</xdr:rowOff>
                  </from>
                  <to>
                    <xdr:col>4</xdr:col>
                    <xdr:colOff>304800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86" name="Check Box 179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171450</xdr:rowOff>
                  </from>
                  <to>
                    <xdr:col>6</xdr:col>
                    <xdr:colOff>323850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87" name="Check Box 180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171450</xdr:rowOff>
                  </from>
                  <to>
                    <xdr:col>4</xdr:col>
                    <xdr:colOff>304800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88" name="Check Box 181">
              <controlPr defaultSize="0" autoFill="0" autoLine="0" autoPict="0">
                <anchor moveWithCells="1">
                  <from>
                    <xdr:col>9</xdr:col>
                    <xdr:colOff>9525</xdr:colOff>
                    <xdr:row>8</xdr:row>
                    <xdr:rowOff>171450</xdr:rowOff>
                  </from>
                  <to>
                    <xdr:col>9</xdr:col>
                    <xdr:colOff>314325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89" name="Check Box 18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295275</xdr:rowOff>
                  </from>
                  <to>
                    <xdr:col>4</xdr:col>
                    <xdr:colOff>304800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0" name="Check Box 183">
              <controlPr defaultSize="0" autoFill="0" autoLine="0" autoPict="0">
                <anchor moveWithCells="1">
                  <from>
                    <xdr:col>12</xdr:col>
                    <xdr:colOff>9525</xdr:colOff>
                    <xdr:row>38</xdr:row>
                    <xdr:rowOff>133350</xdr:rowOff>
                  </from>
                  <to>
                    <xdr:col>12</xdr:col>
                    <xdr:colOff>314325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91" name="Check Box 184">
              <controlPr defaultSize="0" autoFill="0" autoLine="0" autoPict="0">
                <anchor moveWithCells="1">
                  <from>
                    <xdr:col>12</xdr:col>
                    <xdr:colOff>9525</xdr:colOff>
                    <xdr:row>39</xdr:row>
                    <xdr:rowOff>133350</xdr:rowOff>
                  </from>
                  <to>
                    <xdr:col>12</xdr:col>
                    <xdr:colOff>314325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2" name="Check Box 185">
              <controlPr defaultSize="0" autoFill="0" autoLine="0" autoPict="0">
                <anchor moveWithCells="1">
                  <from>
                    <xdr:col>12</xdr:col>
                    <xdr:colOff>9525</xdr:colOff>
                    <xdr:row>40</xdr:row>
                    <xdr:rowOff>133350</xdr:rowOff>
                  </from>
                  <to>
                    <xdr:col>12</xdr:col>
                    <xdr:colOff>314325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93" name="Check Box 186">
              <controlPr defaultSize="0" autoFill="0" autoLine="0" autoPict="0">
                <anchor moveWithCells="1">
                  <from>
                    <xdr:col>12</xdr:col>
                    <xdr:colOff>9525</xdr:colOff>
                    <xdr:row>41</xdr:row>
                    <xdr:rowOff>133350</xdr:rowOff>
                  </from>
                  <to>
                    <xdr:col>12</xdr:col>
                    <xdr:colOff>314325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94" name="Check Box 187">
              <controlPr defaultSize="0" autoFill="0" autoLine="0" autoPict="0">
                <anchor moveWithCells="1">
                  <from>
                    <xdr:col>6</xdr:col>
                    <xdr:colOff>333375</xdr:colOff>
                    <xdr:row>40</xdr:row>
                    <xdr:rowOff>133350</xdr:rowOff>
                  </from>
                  <to>
                    <xdr:col>8</xdr:col>
                    <xdr:colOff>66675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95" name="Check Box 188">
              <controlPr defaultSize="0" autoFill="0" autoLine="0" autoPict="0">
                <anchor moveWithCells="1">
                  <from>
                    <xdr:col>8</xdr:col>
                    <xdr:colOff>133350</xdr:colOff>
                    <xdr:row>40</xdr:row>
                    <xdr:rowOff>133350</xdr:rowOff>
                  </from>
                  <to>
                    <xdr:col>9</xdr:col>
                    <xdr:colOff>276225</xdr:colOff>
                    <xdr:row>42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66"/>
  <sheetViews>
    <sheetView zoomScaleNormal="100" workbookViewId="0"/>
  </sheetViews>
  <sheetFormatPr defaultColWidth="8.125" defaultRowHeight="18.75"/>
  <cols>
    <col min="1" max="1" width="4.25" customWidth="1"/>
    <col min="2" max="2" width="1.5" customWidth="1"/>
    <col min="3" max="3" width="2.75" customWidth="1"/>
    <col min="4" max="4" width="7.25" customWidth="1"/>
    <col min="5" max="5" width="8" customWidth="1"/>
    <col min="6" max="6" width="5.5" customWidth="1"/>
    <col min="7" max="7" width="6.875" customWidth="1"/>
    <col min="8" max="8" width="4.25" customWidth="1"/>
    <col min="9" max="9" width="5.125" customWidth="1"/>
    <col min="10" max="11" width="2.375" customWidth="1"/>
    <col min="12" max="12" width="5.125" customWidth="1"/>
    <col min="13" max="13" width="3.25" customWidth="1"/>
    <col min="14" max="14" width="8.75" customWidth="1"/>
    <col min="15" max="15" width="12.75" customWidth="1"/>
    <col min="16" max="16" width="10.125" customWidth="1"/>
    <col min="17" max="17" width="8.125" customWidth="1"/>
    <col min="18" max="18" width="38.75" customWidth="1"/>
    <col min="19" max="30" width="0" hidden="1" customWidth="1"/>
  </cols>
  <sheetData>
    <row r="1" spans="1:26" s="2" customFormat="1" ht="15" thickBot="1">
      <c r="A1" s="1" t="s">
        <v>0</v>
      </c>
      <c r="C1" s="1"/>
      <c r="P1" s="3" t="s">
        <v>1</v>
      </c>
      <c r="Q1" s="84"/>
      <c r="R1" s="84"/>
    </row>
    <row r="2" spans="1:26" s="2" customFormat="1" ht="15" customHeight="1" thickBot="1">
      <c r="C2" s="1"/>
      <c r="H2" s="269" t="s">
        <v>2</v>
      </c>
      <c r="I2" s="270"/>
      <c r="J2" s="270"/>
      <c r="K2" s="270"/>
      <c r="L2" s="270"/>
      <c r="M2" s="270"/>
      <c r="N2" s="270"/>
      <c r="O2" s="270"/>
      <c r="P2" s="271"/>
      <c r="Q2" s="84"/>
      <c r="R2" s="6" t="s">
        <v>4</v>
      </c>
    </row>
    <row r="3" spans="1:26" s="2" customFormat="1" ht="24.75" thickBot="1">
      <c r="A3" s="85" t="s">
        <v>97</v>
      </c>
      <c r="C3" s="272" t="s">
        <v>3</v>
      </c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10" t="str">
        <f t="shared" ref="Q3:Q18" si="0">IF(R3="","","→→→")</f>
        <v>→→→</v>
      </c>
      <c r="R3" s="86" t="str">
        <f>IF(AND(Z4=FALSE,Z9=FALSE,Z11=FALSE,Z13=FALSE,Z19=FALSE,Z22=FALSE,Z26=FALSE,Z31=FALSE,Z36=FALSE,Z38=FALSE,Z40=FALSE,Z42=FALSE,Z44=FALSE,Z46=FALSE,Z48=FALSE,Z50=FALSE,Z53=FALSE,Z55=FALSE,Z57=FALSE,Z59=FALSE,Z61=FALSE,Z64=FALSE),"変更箇所をチェックしてください。","")</f>
        <v>変更箇所をチェックしてください。</v>
      </c>
      <c r="S3" s="7"/>
      <c r="T3" s="8"/>
      <c r="U3" s="8"/>
      <c r="V3" s="8"/>
    </row>
    <row r="4" spans="1:26" s="8" customFormat="1" ht="15" customHeight="1">
      <c r="A4" s="87"/>
      <c r="B4" s="2"/>
      <c r="C4" s="158" t="s">
        <v>5</v>
      </c>
      <c r="D4" s="159"/>
      <c r="E4" s="159"/>
      <c r="F4" s="160"/>
      <c r="G4" s="253" t="s">
        <v>6</v>
      </c>
      <c r="H4" s="254"/>
      <c r="I4" s="254"/>
      <c r="J4" s="254"/>
      <c r="K4" s="254"/>
      <c r="L4" s="254"/>
      <c r="M4" s="273"/>
      <c r="N4" s="273"/>
      <c r="O4" s="273"/>
      <c r="P4" s="9" t="s">
        <v>7</v>
      </c>
      <c r="Q4" s="10" t="str">
        <f t="shared" si="0"/>
        <v/>
      </c>
      <c r="R4" s="11" t="str">
        <f>IF(AND(V6=TRUE,T4=FALSE,U4=FALSE),"いずれかをチェックしてください。","")&amp;IF(AND(U4=TRUE,M4=""),"（　）内を記入してください。","")&amp;IF(AND(U4=FALSE,NOT(M4="")),"その他にチェックが無い場合、（　）内は記載しないでください。","")&amp;IF(AND(V6=FALSE,OR(T4=TRUE,U4=TRUE)),"解体工事ではない場合、チェックは外してください。","")</f>
        <v/>
      </c>
      <c r="S4" s="12" t="str">
        <f>IF(AND(U4=TRUE,M4=""),"（　）内を記入してください。","")&amp;IF(AND(U4=FALSE,NOT(M4="")),"その他にチェックが無い場合、（　）内は記載しないでください。","")</f>
        <v/>
      </c>
      <c r="T4" s="8" t="b">
        <v>0</v>
      </c>
      <c r="U4" s="8" t="b">
        <v>0</v>
      </c>
      <c r="Z4" s="88" t="b">
        <v>0</v>
      </c>
    </row>
    <row r="5" spans="1:26" s="8" customFormat="1" ht="15" customHeight="1" thickBot="1">
      <c r="A5" s="89"/>
      <c r="B5" s="2"/>
      <c r="C5" s="164"/>
      <c r="D5" s="165"/>
      <c r="E5" s="165"/>
      <c r="F5" s="166"/>
      <c r="G5" s="274"/>
      <c r="H5" s="275"/>
      <c r="I5" s="275"/>
      <c r="J5" s="275"/>
      <c r="K5" s="275"/>
      <c r="L5" s="275"/>
      <c r="M5" s="275"/>
      <c r="N5" s="275"/>
      <c r="O5" s="275"/>
      <c r="P5" s="276"/>
      <c r="Q5" s="10" t="str">
        <f t="shared" si="0"/>
        <v/>
      </c>
      <c r="R5" s="13"/>
      <c r="S5" s="14"/>
    </row>
    <row r="6" spans="1:26" s="8" customFormat="1" ht="15" customHeight="1">
      <c r="A6" s="89" t="s">
        <v>98</v>
      </c>
      <c r="B6" s="2"/>
      <c r="C6" s="158" t="s">
        <v>8</v>
      </c>
      <c r="D6" s="159"/>
      <c r="E6" s="159"/>
      <c r="F6" s="160"/>
      <c r="G6" s="253" t="s">
        <v>9</v>
      </c>
      <c r="H6" s="254"/>
      <c r="I6" s="254"/>
      <c r="J6" s="254"/>
      <c r="K6" s="254"/>
      <c r="L6" s="254"/>
      <c r="M6" s="254"/>
      <c r="N6" s="254"/>
      <c r="O6" s="254"/>
      <c r="P6" s="255"/>
      <c r="Q6" s="10" t="str">
        <f t="shared" si="0"/>
        <v>→→→</v>
      </c>
      <c r="R6" s="11" t="str">
        <f>IF(AND(T6=FALSE,U6=FALSE,V6=FALSE),"工事の種類をチェックしてください。","")</f>
        <v>工事の種類をチェックしてください。</v>
      </c>
      <c r="S6" s="14"/>
      <c r="T6" s="8" t="b">
        <v>0</v>
      </c>
      <c r="U6" s="8" t="b">
        <v>0</v>
      </c>
      <c r="V6" s="8" t="b">
        <v>0</v>
      </c>
      <c r="W6" s="8" t="b">
        <v>1</v>
      </c>
    </row>
    <row r="7" spans="1:26" s="8" customFormat="1" ht="15" customHeight="1">
      <c r="A7" s="89"/>
      <c r="B7" s="2"/>
      <c r="C7" s="161"/>
      <c r="D7" s="162"/>
      <c r="E7" s="162"/>
      <c r="F7" s="163"/>
      <c r="G7" s="256" t="s">
        <v>10</v>
      </c>
      <c r="H7" s="257"/>
      <c r="I7" s="257"/>
      <c r="J7" s="257"/>
      <c r="K7" s="257"/>
      <c r="L7" s="257"/>
      <c r="M7" s="257"/>
      <c r="N7" s="257"/>
      <c r="O7" s="257"/>
      <c r="P7" s="258"/>
      <c r="Q7" s="10" t="str">
        <f t="shared" si="0"/>
        <v>→→→</v>
      </c>
      <c r="R7" s="11" t="str">
        <f>IF(AND(T7=FALSE,U7=FALSE,V7=FALSE,W7=FALSE,X7=FALSE,Y7=FALSE,T8=FALSE),"工事の種類をチェックしてください。","")</f>
        <v>工事の種類をチェックしてください。</v>
      </c>
      <c r="S7" s="14"/>
      <c r="T7" s="8" t="b">
        <v>0</v>
      </c>
      <c r="U7" s="8" t="b">
        <v>0</v>
      </c>
      <c r="V7" s="8" t="b">
        <v>0</v>
      </c>
      <c r="W7" s="8" t="b">
        <v>0</v>
      </c>
      <c r="X7" s="8" t="b">
        <v>0</v>
      </c>
      <c r="Y7" s="8" t="b">
        <v>0</v>
      </c>
    </row>
    <row r="8" spans="1:26" s="8" customFormat="1" ht="15" customHeight="1" thickBot="1">
      <c r="A8" s="89"/>
      <c r="B8" s="90"/>
      <c r="C8" s="164"/>
      <c r="D8" s="165"/>
      <c r="E8" s="165"/>
      <c r="F8" s="166"/>
      <c r="G8" s="15" t="s">
        <v>11</v>
      </c>
      <c r="H8" s="16"/>
      <c r="I8" s="259"/>
      <c r="J8" s="259"/>
      <c r="K8" s="259"/>
      <c r="L8" s="259"/>
      <c r="M8" s="259"/>
      <c r="N8" s="259"/>
      <c r="O8" s="16" t="s">
        <v>12</v>
      </c>
      <c r="P8" s="17"/>
      <c r="Q8" s="10" t="str">
        <f t="shared" si="0"/>
        <v/>
      </c>
      <c r="R8" s="13" t="str">
        <f>IF(AND(T8=TRUE,I8=""),"（　）内を記入してください。","")&amp;IF(AND(T8=FALSE,NOT(I8="")),"その他にチェックが無い場合、（　）内は記載しないでください。","")</f>
        <v/>
      </c>
      <c r="S8" s="14"/>
      <c r="T8" s="8" t="b">
        <v>0</v>
      </c>
      <c r="W8" s="8" t="b">
        <v>1</v>
      </c>
    </row>
    <row r="9" spans="1:26" s="8" customFormat="1" ht="15" customHeight="1">
      <c r="A9" s="89" t="s">
        <v>98</v>
      </c>
      <c r="B9" s="2"/>
      <c r="C9" s="260" t="s">
        <v>13</v>
      </c>
      <c r="D9" s="261"/>
      <c r="E9" s="261"/>
      <c r="F9" s="262"/>
      <c r="G9" s="253" t="s">
        <v>14</v>
      </c>
      <c r="H9" s="254"/>
      <c r="I9" s="254"/>
      <c r="J9" s="254"/>
      <c r="K9" s="254"/>
      <c r="L9" s="254"/>
      <c r="M9" s="254"/>
      <c r="N9" s="254"/>
      <c r="O9" s="254"/>
      <c r="P9" s="255"/>
      <c r="Q9" s="10" t="str">
        <f t="shared" si="0"/>
        <v/>
      </c>
      <c r="R9" s="13" t="str">
        <f>IF(AND(OR(T6=TRUE,U6=TRUE),T9=FALSE,U9=FALSE,V9=FALSE,W9=FALSE),"いずれかをチェックしてください。","")&amp;IF(AND(AND(T6=FALSE,U6=FALSE),OR(T9=TRUE,U9=TRUE,V9=TRUE,W9=TRUE))," 新築工事、維持・修繕工事ではない場合、チェックは外してください。","")</f>
        <v/>
      </c>
      <c r="S9" s="14"/>
      <c r="T9" s="8" t="b">
        <v>0</v>
      </c>
      <c r="U9" s="8" t="b">
        <v>0</v>
      </c>
      <c r="V9" s="8" t="b">
        <v>0</v>
      </c>
      <c r="W9" s="8" t="b">
        <v>0</v>
      </c>
      <c r="Z9" s="88" t="b">
        <v>0</v>
      </c>
    </row>
    <row r="10" spans="1:26" s="8" customFormat="1" ht="15" customHeight="1" thickBot="1">
      <c r="A10" s="89"/>
      <c r="B10" s="90"/>
      <c r="C10" s="263"/>
      <c r="D10" s="264"/>
      <c r="E10" s="264"/>
      <c r="F10" s="265"/>
      <c r="G10" s="266" t="s">
        <v>15</v>
      </c>
      <c r="H10" s="267"/>
      <c r="I10" s="267"/>
      <c r="J10" s="267"/>
      <c r="K10" s="267"/>
      <c r="L10" s="267"/>
      <c r="M10" s="267"/>
      <c r="N10" s="267"/>
      <c r="O10" s="267"/>
      <c r="P10" s="268"/>
      <c r="Q10" s="10" t="str">
        <f t="shared" si="0"/>
        <v/>
      </c>
      <c r="R10" s="13"/>
      <c r="S10" s="14"/>
    </row>
    <row r="11" spans="1:26" s="25" customFormat="1" ht="16.5" customHeight="1" thickBot="1">
      <c r="A11" s="89" t="s">
        <v>98</v>
      </c>
      <c r="B11" s="2"/>
      <c r="C11" s="239" t="s">
        <v>16</v>
      </c>
      <c r="D11" s="211"/>
      <c r="E11" s="243" t="s">
        <v>17</v>
      </c>
      <c r="F11" s="244"/>
      <c r="G11" s="18" t="s">
        <v>18</v>
      </c>
      <c r="H11" s="19"/>
      <c r="I11" s="20" t="s">
        <v>19</v>
      </c>
      <c r="J11" s="20"/>
      <c r="K11" s="20"/>
      <c r="L11" s="21"/>
      <c r="M11" s="21"/>
      <c r="N11" s="21"/>
      <c r="O11" s="21"/>
      <c r="P11" s="22"/>
      <c r="Q11" s="10" t="str">
        <f t="shared" si="0"/>
        <v/>
      </c>
      <c r="R11" s="23" t="str">
        <f>IF(AND(OR(U6=TRUE,V6=TRUE),H11=""),"築年数を記入してください。","")</f>
        <v/>
      </c>
      <c r="S11" s="24"/>
      <c r="Z11" s="91" t="b">
        <v>0</v>
      </c>
    </row>
    <row r="12" spans="1:26" s="25" customFormat="1" ht="16.5" customHeight="1" thickTop="1">
      <c r="A12" s="89"/>
      <c r="B12" s="2"/>
      <c r="C12" s="240"/>
      <c r="D12" s="213"/>
      <c r="E12" s="217"/>
      <c r="F12" s="218"/>
      <c r="G12" s="26" t="s">
        <v>81</v>
      </c>
      <c r="H12" s="226"/>
      <c r="I12" s="226"/>
      <c r="J12" s="226"/>
      <c r="K12" s="226"/>
      <c r="L12" s="226"/>
      <c r="M12" s="226"/>
      <c r="N12" s="226"/>
      <c r="O12" s="27" t="s">
        <v>99</v>
      </c>
      <c r="P12" s="28"/>
      <c r="Q12" s="10" t="str">
        <f t="shared" si="0"/>
        <v/>
      </c>
      <c r="R12" s="23"/>
      <c r="S12" s="24"/>
    </row>
    <row r="13" spans="1:26" s="25" customFormat="1" ht="16.5" customHeight="1">
      <c r="A13" s="89" t="s">
        <v>100</v>
      </c>
      <c r="B13" s="2"/>
      <c r="C13" s="240"/>
      <c r="D13" s="213"/>
      <c r="E13" s="214" t="s">
        <v>22</v>
      </c>
      <c r="F13" s="195"/>
      <c r="G13" s="193" t="s">
        <v>23</v>
      </c>
      <c r="H13" s="194"/>
      <c r="I13" s="194"/>
      <c r="J13" s="194"/>
      <c r="K13" s="194"/>
      <c r="L13" s="194"/>
      <c r="M13" s="194"/>
      <c r="N13" s="194"/>
      <c r="O13" s="194"/>
      <c r="P13" s="247"/>
      <c r="Q13" s="10" t="str">
        <f t="shared" si="0"/>
        <v>→→→</v>
      </c>
      <c r="R13" s="13" t="str">
        <f>IF(AND(T13=FALSE,T14=FALSE,U13=FALSE,U14=FALSE,V13=FALSE,V14=FALSE),"いずれかをチェックしてください。","")</f>
        <v>いずれかをチェックしてください。</v>
      </c>
      <c r="S13" s="12"/>
      <c r="T13" s="25" t="b">
        <v>0</v>
      </c>
      <c r="U13" s="25" t="b">
        <v>0</v>
      </c>
      <c r="V13" s="25" t="b">
        <v>0</v>
      </c>
      <c r="Z13" s="91" t="b">
        <v>0</v>
      </c>
    </row>
    <row r="14" spans="1:26" s="25" customFormat="1" ht="16.5" customHeight="1">
      <c r="A14" s="89"/>
      <c r="B14" s="2"/>
      <c r="C14" s="240"/>
      <c r="D14" s="213"/>
      <c r="E14" s="215"/>
      <c r="F14" s="216"/>
      <c r="G14" s="248" t="s">
        <v>101</v>
      </c>
      <c r="H14" s="249"/>
      <c r="I14" s="249"/>
      <c r="J14" s="249"/>
      <c r="K14" s="249"/>
      <c r="L14" s="249"/>
      <c r="M14" s="223"/>
      <c r="N14" s="223"/>
      <c r="O14" s="223"/>
      <c r="P14" s="29" t="s">
        <v>99</v>
      </c>
      <c r="Q14" s="10" t="str">
        <f t="shared" si="0"/>
        <v/>
      </c>
      <c r="R14" s="13" t="str">
        <f>IF(AND(U14=TRUE,M14=""),"（　）内を記入してください。","")&amp;IF(AND(U14=FALSE,NOT(M14="")),"その他にチェックが無い場合、（　）内は記載しないでください。","")</f>
        <v/>
      </c>
      <c r="S14" s="14"/>
      <c r="T14" s="25" t="b">
        <v>0</v>
      </c>
      <c r="U14" s="25" t="b">
        <v>0</v>
      </c>
      <c r="W14" s="25" t="b">
        <v>1</v>
      </c>
    </row>
    <row r="15" spans="1:26" s="25" customFormat="1" ht="16.5" customHeight="1" thickBot="1">
      <c r="A15" s="89"/>
      <c r="B15" s="2"/>
      <c r="C15" s="240"/>
      <c r="D15" s="213"/>
      <c r="E15" s="215"/>
      <c r="F15" s="216"/>
      <c r="G15" s="250" t="s">
        <v>102</v>
      </c>
      <c r="H15" s="231"/>
      <c r="I15" s="231"/>
      <c r="J15" s="231"/>
      <c r="K15" s="231"/>
      <c r="L15" s="30"/>
      <c r="M15" s="31" t="s">
        <v>103</v>
      </c>
      <c r="N15" s="231"/>
      <c r="O15" s="231"/>
      <c r="P15" s="251"/>
      <c r="Q15" s="10" t="str">
        <f t="shared" si="0"/>
        <v/>
      </c>
      <c r="R15" s="23" t="str">
        <f>IF(AND(OR(U6=TRUE,V6=TRUE),L15=""),"距離を記入してください。","")</f>
        <v/>
      </c>
      <c r="S15" s="24" t="str">
        <f>IF(AND(OR(U6=TRUE,V6=TRUE),L15=""),"距離を記入してください。","")</f>
        <v/>
      </c>
    </row>
    <row r="16" spans="1:26" s="25" customFormat="1" ht="16.5" customHeight="1" thickTop="1" thickBot="1">
      <c r="A16" s="89"/>
      <c r="B16" s="2"/>
      <c r="C16" s="241"/>
      <c r="D16" s="242"/>
      <c r="E16" s="245"/>
      <c r="F16" s="246"/>
      <c r="G16" s="32" t="s">
        <v>20</v>
      </c>
      <c r="H16" s="252"/>
      <c r="I16" s="252"/>
      <c r="J16" s="252"/>
      <c r="K16" s="252"/>
      <c r="L16" s="252"/>
      <c r="M16" s="252"/>
      <c r="N16" s="252"/>
      <c r="O16" s="33" t="s">
        <v>99</v>
      </c>
      <c r="P16" s="34"/>
      <c r="Q16" s="10" t="str">
        <f t="shared" si="0"/>
        <v/>
      </c>
      <c r="R16" s="13"/>
      <c r="S16" s="14"/>
    </row>
    <row r="17" spans="1:26" s="25" customFormat="1" ht="16.5" customHeight="1">
      <c r="A17" s="89"/>
      <c r="B17" s="2"/>
      <c r="C17" s="161" t="s">
        <v>25</v>
      </c>
      <c r="D17" s="163"/>
      <c r="E17" s="204"/>
      <c r="F17" s="205"/>
      <c r="G17" s="208" t="s">
        <v>26</v>
      </c>
      <c r="H17" s="208"/>
      <c r="I17" s="208"/>
      <c r="J17" s="208"/>
      <c r="K17" s="208"/>
      <c r="L17" s="208"/>
      <c r="M17" s="208"/>
      <c r="N17" s="210" t="s">
        <v>27</v>
      </c>
      <c r="O17" s="210"/>
      <c r="P17" s="211"/>
      <c r="Q17" s="10" t="str">
        <f t="shared" si="0"/>
        <v/>
      </c>
      <c r="R17" s="23"/>
      <c r="S17" s="24"/>
      <c r="W17" s="25" t="b">
        <v>1</v>
      </c>
    </row>
    <row r="18" spans="1:26" s="25" customFormat="1" ht="16.5" customHeight="1">
      <c r="A18" s="89"/>
      <c r="B18" s="2"/>
      <c r="C18" s="161"/>
      <c r="D18" s="163"/>
      <c r="E18" s="206"/>
      <c r="F18" s="207"/>
      <c r="G18" s="209"/>
      <c r="H18" s="209"/>
      <c r="I18" s="209"/>
      <c r="J18" s="209"/>
      <c r="K18" s="209"/>
      <c r="L18" s="209"/>
      <c r="M18" s="209"/>
      <c r="N18" s="212"/>
      <c r="O18" s="212"/>
      <c r="P18" s="213"/>
      <c r="Q18" s="10" t="str">
        <f t="shared" si="0"/>
        <v/>
      </c>
      <c r="R18" s="23"/>
      <c r="S18" s="24"/>
    </row>
    <row r="19" spans="1:26" s="25" customFormat="1" ht="16.5" customHeight="1">
      <c r="A19" s="89" t="s">
        <v>100</v>
      </c>
      <c r="B19" s="2"/>
      <c r="C19" s="161"/>
      <c r="D19" s="163"/>
      <c r="E19" s="214" t="s">
        <v>28</v>
      </c>
      <c r="F19" s="195"/>
      <c r="G19" s="174" t="s">
        <v>29</v>
      </c>
      <c r="H19" s="175"/>
      <c r="I19" s="175"/>
      <c r="J19" s="175"/>
      <c r="K19" s="175"/>
      <c r="L19" s="175"/>
      <c r="M19" s="176"/>
      <c r="N19" s="219"/>
      <c r="O19" s="220"/>
      <c r="P19" s="221"/>
      <c r="Q19" s="10" t="str">
        <f>IF(R19="","","→→→")</f>
        <v>→→→</v>
      </c>
      <c r="R19" s="13" t="str">
        <f>IF(AND(T19=FALSE,U19=FALSE),"十分・不十分のいずれかをチェックしてください。","")&amp;IF(AND(T19=TRUE,U19=TRUE),"十分・不十分の両方がチェックされています。","")</f>
        <v>十分・不十分のいずれかをチェックしてください。</v>
      </c>
      <c r="S19" s="12"/>
      <c r="T19" s="25" t="b">
        <v>0</v>
      </c>
      <c r="U19" s="25" t="b">
        <v>0</v>
      </c>
      <c r="Z19" s="91" t="b">
        <v>0</v>
      </c>
    </row>
    <row r="20" spans="1:26" s="25" customFormat="1" ht="16.5" customHeight="1">
      <c r="A20" s="89"/>
      <c r="B20" s="2"/>
      <c r="C20" s="161"/>
      <c r="D20" s="163"/>
      <c r="E20" s="215"/>
      <c r="F20" s="216"/>
      <c r="G20" s="35" t="s">
        <v>81</v>
      </c>
      <c r="H20" s="223"/>
      <c r="I20" s="223"/>
      <c r="J20" s="223"/>
      <c r="K20" s="223"/>
      <c r="L20" s="36" t="s">
        <v>99</v>
      </c>
      <c r="M20" s="37"/>
      <c r="N20" s="222"/>
      <c r="O20" s="223"/>
      <c r="P20" s="224"/>
      <c r="Q20" s="10" t="str">
        <f t="shared" ref="Q20:Q62" si="1">IF(R20="","","→→→")</f>
        <v/>
      </c>
      <c r="R20" s="23"/>
      <c r="S20" s="24"/>
    </row>
    <row r="21" spans="1:26" s="25" customFormat="1" ht="16.5" customHeight="1">
      <c r="A21" s="89"/>
      <c r="B21" s="2"/>
      <c r="C21" s="161"/>
      <c r="D21" s="163"/>
      <c r="E21" s="217"/>
      <c r="F21" s="218"/>
      <c r="G21" s="26"/>
      <c r="H21" s="38"/>
      <c r="I21" s="38"/>
      <c r="J21" s="38"/>
      <c r="K21" s="38"/>
      <c r="L21" s="27"/>
      <c r="M21" s="39"/>
      <c r="N21" s="225"/>
      <c r="O21" s="226"/>
      <c r="P21" s="227"/>
      <c r="Q21" s="10"/>
      <c r="R21" s="23"/>
      <c r="S21" s="24"/>
    </row>
    <row r="22" spans="1:26" s="25" customFormat="1" ht="16.5" customHeight="1">
      <c r="A22" s="89" t="s">
        <v>98</v>
      </c>
      <c r="B22" s="2"/>
      <c r="C22" s="161"/>
      <c r="D22" s="163"/>
      <c r="E22" s="214" t="s">
        <v>30</v>
      </c>
      <c r="F22" s="195"/>
      <c r="G22" s="40" t="s">
        <v>31</v>
      </c>
      <c r="H22" s="41" t="s">
        <v>32</v>
      </c>
      <c r="I22" s="42"/>
      <c r="J22" s="43" t="s">
        <v>89</v>
      </c>
      <c r="K22" s="43"/>
      <c r="L22" s="43" t="s">
        <v>33</v>
      </c>
      <c r="M22" s="44"/>
      <c r="N22" s="228"/>
      <c r="O22" s="228"/>
      <c r="P22" s="229"/>
      <c r="Q22" s="10" t="str">
        <f t="shared" si="1"/>
        <v>→→→</v>
      </c>
      <c r="R22" s="13" t="str">
        <f>IF(AND(T22=FALSE,U22=FALSE),"有無をチェックしてください。","")&amp;IF(AND(T22=TRUE,U22=TRUE),"有無の両方がチェックされています。","")&amp;IF(AND(T22=TRUE,U22=FALSE,I22=""),"（　　）内を記入してください。","")&amp;IF(AND(T22=FALSE,NOT(I22="")),"有にチェックが無い場合、（　）内は記載しないでください。","")</f>
        <v>有無をチェックしてください。</v>
      </c>
      <c r="S22" s="12" t="str">
        <f>IF(AND(T22=TRUE,U22=FALSE,I22=""),"（　　）内を記入してください。","")&amp;IF(AND(T22=FALSE,NOT(I22="")),"有にチェックが無い場合、（　）内は記載しないでください。","")</f>
        <v/>
      </c>
      <c r="T22" s="25" t="b">
        <v>0</v>
      </c>
      <c r="U22" s="25" t="b">
        <v>0</v>
      </c>
      <c r="Z22" s="91" t="b">
        <v>0</v>
      </c>
    </row>
    <row r="23" spans="1:26" s="25" customFormat="1" ht="16.5" customHeight="1" thickBot="1">
      <c r="A23" s="89"/>
      <c r="B23" s="2"/>
      <c r="C23" s="161"/>
      <c r="D23" s="163"/>
      <c r="E23" s="215"/>
      <c r="F23" s="216"/>
      <c r="G23" s="230" t="s">
        <v>105</v>
      </c>
      <c r="H23" s="231"/>
      <c r="I23" s="231"/>
      <c r="J23" s="232"/>
      <c r="K23" s="232"/>
      <c r="L23" s="31" t="s">
        <v>24</v>
      </c>
      <c r="M23" s="45"/>
      <c r="N23" s="228"/>
      <c r="O23" s="228"/>
      <c r="P23" s="229"/>
      <c r="Q23" s="10" t="str">
        <f t="shared" si="1"/>
        <v>→→→</v>
      </c>
      <c r="R23" s="13" t="str">
        <f>IF(J23="","幅員を記入してください。","")</f>
        <v>幅員を記入してください。</v>
      </c>
      <c r="S23" s="14"/>
    </row>
    <row r="24" spans="1:26" s="25" customFormat="1" ht="16.5" customHeight="1" thickTop="1">
      <c r="A24" s="89"/>
      <c r="B24" s="2"/>
      <c r="C24" s="161"/>
      <c r="D24" s="163"/>
      <c r="E24" s="215"/>
      <c r="F24" s="216"/>
      <c r="G24" s="233" t="s">
        <v>106</v>
      </c>
      <c r="H24" s="234"/>
      <c r="I24" s="234"/>
      <c r="J24" s="234"/>
      <c r="K24" s="234"/>
      <c r="L24" s="234"/>
      <c r="M24" s="235"/>
      <c r="N24" s="228"/>
      <c r="O24" s="228"/>
      <c r="P24" s="229"/>
      <c r="Q24" s="10" t="str">
        <f t="shared" si="1"/>
        <v>→→→</v>
      </c>
      <c r="R24" s="23" t="str">
        <f>IF(AND(T24=FALSE,U24=FALSE),"有無のいずれかをチェックしてください。","")&amp;IF(AND(T24=TRUE,U24=TRUE),"有無の両方がチェックされています。","")</f>
        <v>有無のいずれかをチェックしてください。</v>
      </c>
      <c r="S24" s="12"/>
      <c r="T24" s="25" t="b">
        <v>0</v>
      </c>
      <c r="U24" s="25" t="b">
        <v>0</v>
      </c>
    </row>
    <row r="25" spans="1:26" s="25" customFormat="1" ht="16.5" customHeight="1">
      <c r="A25" s="89"/>
      <c r="B25" s="2"/>
      <c r="C25" s="161"/>
      <c r="D25" s="163"/>
      <c r="E25" s="217"/>
      <c r="F25" s="218"/>
      <c r="G25" s="26" t="s">
        <v>107</v>
      </c>
      <c r="H25" s="226"/>
      <c r="I25" s="226"/>
      <c r="J25" s="226"/>
      <c r="K25" s="226"/>
      <c r="L25" s="226"/>
      <c r="M25" s="39" t="s">
        <v>41</v>
      </c>
      <c r="N25" s="228"/>
      <c r="O25" s="228"/>
      <c r="P25" s="229"/>
      <c r="Q25" s="10" t="str">
        <f t="shared" si="1"/>
        <v/>
      </c>
      <c r="R25" s="13"/>
      <c r="S25" s="12"/>
    </row>
    <row r="26" spans="1:26" s="25" customFormat="1" ht="16.5" customHeight="1">
      <c r="A26" s="89" t="s">
        <v>104</v>
      </c>
      <c r="B26" s="2"/>
      <c r="C26" s="161"/>
      <c r="D26" s="163"/>
      <c r="E26" s="187" t="s">
        <v>34</v>
      </c>
      <c r="F26" s="190" t="s">
        <v>35</v>
      </c>
      <c r="G26" s="193" t="s">
        <v>36</v>
      </c>
      <c r="H26" s="194"/>
      <c r="I26" s="194"/>
      <c r="J26" s="194"/>
      <c r="K26" s="194"/>
      <c r="L26" s="194"/>
      <c r="M26" s="195"/>
      <c r="N26" s="46"/>
      <c r="O26" s="42"/>
      <c r="P26" s="47"/>
      <c r="Q26" s="10" t="str">
        <f t="shared" si="1"/>
        <v/>
      </c>
      <c r="R26" s="13" t="str">
        <f>IF(AND(OR(U6=TRUE,V6=TRUE),T26=FALSE,T27=FALSE),"有無のいずれかをチェックしてください。","")&amp;IF(AND(OR(U6=TRUE,V6=TRUE),T26=TRUE,T27=TRUE),"有無の両方がチェックされています。","")&amp;IF(AND(U6=FALSE,V6=FALSE,OR(T26=TRUE,T27=TRUE,U26=TRUE,U27=TRUE,V26=TRUE,V27=TRUE,V28=TRUE)),"解体・維持・修繕工事のみチェックしてください。","")</f>
        <v/>
      </c>
      <c r="S26" s="12"/>
      <c r="T26" s="25" t="b">
        <v>0</v>
      </c>
      <c r="U26" s="25" t="b">
        <v>0</v>
      </c>
      <c r="V26" s="25" t="b">
        <v>0</v>
      </c>
      <c r="W26" s="25" t="b">
        <v>0</v>
      </c>
      <c r="Z26" s="91" t="b">
        <v>0</v>
      </c>
    </row>
    <row r="27" spans="1:26" s="25" customFormat="1" ht="16.5" customHeight="1">
      <c r="A27" s="89"/>
      <c r="B27" s="2"/>
      <c r="C27" s="161"/>
      <c r="D27" s="163"/>
      <c r="E27" s="188"/>
      <c r="F27" s="191"/>
      <c r="G27" s="48"/>
      <c r="H27" s="49"/>
      <c r="I27" s="49"/>
      <c r="J27" s="49"/>
      <c r="K27" s="49"/>
      <c r="L27" s="49"/>
      <c r="M27" s="50"/>
      <c r="N27" s="51"/>
      <c r="O27" s="52"/>
      <c r="P27" s="53"/>
      <c r="Q27" s="10" t="str">
        <f t="shared" si="1"/>
        <v/>
      </c>
      <c r="R27" s="13" t="str">
        <f>IF(AND(OR(U6=TRUE,V6=TRUE),T26=TRUE,U26=FALSE,U27=FALSE),"石綿の種類をチェックしてください。","")&amp;IF(AND(OR(U6=TRUE,V6=TRUE),T26=FALSE,OR(U26=TRUE,U27=TRUE)),"無の場合、石綿の種類はチェックしないでください。","")</f>
        <v/>
      </c>
      <c r="S27" s="12"/>
      <c r="T27" s="25" t="b">
        <v>0</v>
      </c>
      <c r="U27" s="25" t="b">
        <v>0</v>
      </c>
      <c r="V27" s="25" t="b">
        <v>0</v>
      </c>
    </row>
    <row r="28" spans="1:26" s="25" customFormat="1" ht="16.5" customHeight="1">
      <c r="A28" s="89"/>
      <c r="B28" s="2"/>
      <c r="C28" s="161"/>
      <c r="D28" s="163"/>
      <c r="E28" s="188"/>
      <c r="F28" s="192"/>
      <c r="G28" s="54" t="s">
        <v>93</v>
      </c>
      <c r="H28" s="27"/>
      <c r="I28" s="27"/>
      <c r="J28" s="27"/>
      <c r="K28" s="27"/>
      <c r="L28" s="27"/>
      <c r="M28" s="39"/>
      <c r="N28" s="55"/>
      <c r="O28" s="56"/>
      <c r="P28" s="57"/>
      <c r="Q28" s="10" t="str">
        <f t="shared" si="1"/>
        <v/>
      </c>
      <c r="R28" s="13" t="str">
        <f>IF(AND(OR(U6=TRUE,V6=TRUE),T26=TRUE,V26=FALSE,V27=FALSE,V28=FALSE),"石綿の種類に対応した措置の内容にチェックしてください。","")&amp;IF(AND(OR(U6=TRUE,V6=TRUE),T26=FALSE,OR(V26=TRUE,V27=TRUE,V28=TRUE)),"無の場合、措置の内容はチェックしないでください。","")&amp;IF(AND(OR(U6=TRUE,V6=TRUE),T26=TRUE,OR(AND(U26=TRUE,V26=FALSE,V27=FALSE,V28=TRUE),AND(U26=FALSE,OR(V26=TRUE,V27=TRUE)),AND(U27=TRUE,OR(V26=TRUE,V27=TRUE),V28=FALSE),AND(U27=FALSE,V28=TRUE))),"石綿の種類と措置の内容が一致していません。","")</f>
        <v/>
      </c>
      <c r="S28" s="12"/>
      <c r="V28" s="25" t="b">
        <v>0</v>
      </c>
    </row>
    <row r="29" spans="1:26" s="25" customFormat="1" ht="16.5" customHeight="1">
      <c r="A29" s="89"/>
      <c r="B29" s="2"/>
      <c r="C29" s="161"/>
      <c r="D29" s="163"/>
      <c r="E29" s="188"/>
      <c r="F29" s="196" t="s">
        <v>37</v>
      </c>
      <c r="G29" s="58" t="s">
        <v>38</v>
      </c>
      <c r="H29" s="238"/>
      <c r="I29" s="238"/>
      <c r="J29" s="238"/>
      <c r="K29" s="238"/>
      <c r="L29" s="238"/>
      <c r="M29" s="44" t="s">
        <v>41</v>
      </c>
      <c r="N29" s="51"/>
      <c r="O29" s="52"/>
      <c r="P29" s="53"/>
      <c r="Q29" s="10" t="str">
        <f t="shared" si="1"/>
        <v/>
      </c>
      <c r="R29" s="13" t="str">
        <f>IF(AND(OR(U6=TRUE,V6=TRUE),T29=FALSE,T30=FALSE),"有無のいずれかをチェックしてください。","")&amp;IF(AND(OR(U6=TRUE,V6=TRUE),T29=TRUE,T30=TRUE),"有無の両方がチェックされています。","")&amp;IF(AND(T29=TRUE,T30=FALSE,H29=""),"（　）内を記入してください。","")&amp;IF(AND(T29=FALSE,NOT(H29="")),"有にチェックが無い場合、（　）内は記載しないでください。","")&amp;IF(AND(U6=FALSE,V6=FALSE,OR(T29=TRUE,T30=TRUE)),"解体・維持・修繕工事のみ記入してください。","")</f>
        <v/>
      </c>
      <c r="S29" s="12" t="str">
        <f>IF(AND(T29=TRUE,T30=FALSE,H29=""),"（　）内を記入してください。","")&amp;IF(AND(T29=FALSE,NOT(H29="")),"有にチェックが無い場合、（　）内は記載しないでください。","")</f>
        <v/>
      </c>
      <c r="T29" s="25" t="b">
        <v>0</v>
      </c>
    </row>
    <row r="30" spans="1:26" s="25" customFormat="1" ht="16.5" customHeight="1">
      <c r="A30" s="89"/>
      <c r="B30" s="2"/>
      <c r="C30" s="161"/>
      <c r="D30" s="163"/>
      <c r="E30" s="236"/>
      <c r="F30" s="237"/>
      <c r="G30" s="59" t="s">
        <v>39</v>
      </c>
      <c r="H30" s="60"/>
      <c r="I30" s="27"/>
      <c r="J30" s="27"/>
      <c r="K30" s="27"/>
      <c r="L30" s="27"/>
      <c r="M30" s="39"/>
      <c r="N30" s="55"/>
      <c r="O30" s="56"/>
      <c r="P30" s="57"/>
      <c r="Q30" s="10" t="str">
        <f t="shared" si="1"/>
        <v/>
      </c>
      <c r="R30" s="13"/>
      <c r="S30" s="14"/>
      <c r="T30" s="25" t="b">
        <v>0</v>
      </c>
    </row>
    <row r="31" spans="1:26" s="25" customFormat="1" ht="16.5" customHeight="1">
      <c r="A31" s="92" t="s">
        <v>98</v>
      </c>
      <c r="B31" s="2"/>
      <c r="C31" s="161"/>
      <c r="D31" s="163"/>
      <c r="E31" s="187" t="s">
        <v>40</v>
      </c>
      <c r="F31" s="190" t="s">
        <v>35</v>
      </c>
      <c r="G31" s="193" t="s">
        <v>36</v>
      </c>
      <c r="H31" s="194"/>
      <c r="I31" s="194"/>
      <c r="J31" s="194"/>
      <c r="K31" s="194"/>
      <c r="L31" s="194"/>
      <c r="M31" s="195"/>
      <c r="N31" s="46"/>
      <c r="O31" s="42"/>
      <c r="P31" s="47"/>
      <c r="Q31" s="10" t="str">
        <f t="shared" si="1"/>
        <v>→→→</v>
      </c>
      <c r="R31" s="13" t="str">
        <f>IF(AND(T31=FALSE,T32=FALSE),"有無のいずれかをチェックしてください。","")&amp;IF(AND(T31=TRUE,T32=TRUE),"有無の両方がチェックされています。","")</f>
        <v>有無のいずれかをチェックしてください。</v>
      </c>
      <c r="S31" s="12"/>
      <c r="T31" s="25" t="b">
        <v>0</v>
      </c>
      <c r="U31" s="25" t="b">
        <v>0</v>
      </c>
      <c r="V31" s="25" t="b">
        <v>0</v>
      </c>
      <c r="Z31" s="91" t="b">
        <v>0</v>
      </c>
    </row>
    <row r="32" spans="1:26" s="25" customFormat="1" ht="16.5" customHeight="1">
      <c r="A32" s="92"/>
      <c r="B32" s="2"/>
      <c r="C32" s="161"/>
      <c r="D32" s="163"/>
      <c r="E32" s="188"/>
      <c r="F32" s="191"/>
      <c r="G32" s="48"/>
      <c r="H32" s="49"/>
      <c r="I32" s="49"/>
      <c r="J32" s="49"/>
      <c r="K32" s="49"/>
      <c r="L32" s="49"/>
      <c r="M32" s="50"/>
      <c r="N32" s="51"/>
      <c r="O32" s="52"/>
      <c r="P32" s="53"/>
      <c r="Q32" s="10" t="str">
        <f t="shared" si="1"/>
        <v/>
      </c>
      <c r="R32" s="13" t="str">
        <f>IF(AND(T31=TRUE,U31=FALSE,U32=FALSE),"石綿の種類をチェックしてください。","")&amp;IF(AND(T31=FALSE,OR(U31=TRUE,U32=TRUE)),"無の場合、石綿の種類はチェックしないでください。","")</f>
        <v/>
      </c>
      <c r="S32" s="12"/>
      <c r="T32" s="25" t="b">
        <v>0</v>
      </c>
      <c r="U32" s="25" t="b">
        <v>0</v>
      </c>
      <c r="V32" s="25" t="b">
        <v>0</v>
      </c>
    </row>
    <row r="33" spans="1:26" s="25" customFormat="1" ht="16.5" customHeight="1">
      <c r="A33" s="92"/>
      <c r="B33" s="2"/>
      <c r="C33" s="161"/>
      <c r="D33" s="163"/>
      <c r="E33" s="188"/>
      <c r="F33" s="192"/>
      <c r="G33" s="59" t="s">
        <v>39</v>
      </c>
      <c r="H33" s="60"/>
      <c r="I33" s="27"/>
      <c r="J33" s="27"/>
      <c r="K33" s="27"/>
      <c r="L33" s="27"/>
      <c r="M33" s="39"/>
      <c r="N33" s="55"/>
      <c r="O33" s="56"/>
      <c r="P33" s="57"/>
      <c r="Q33" s="10" t="str">
        <f t="shared" si="1"/>
        <v/>
      </c>
      <c r="R33" s="13" t="str">
        <f>IF(AND(T31=TRUE,V31=FALSE,V32=FALSE,V33=FALSE),"石綿の種類に対応した措置の内容にチェックしてください。","")&amp;IF(AND(T31=FALSE,OR(V31=TRUE,V32=TRUE,V33=TRUE)),"無の場合、措置の内容はチェックしないでください。","")&amp;IF(AND(T31=TRUE,OR(AND(U31=TRUE,V31=FALSE,V32=FALSE,V33=TRUE),AND(U31=FALSE,OR(V31=TRUE,V32=TRUE)),AND(U32=TRUE,OR(V31=TRUE,V32=TRUE),V33=FALSE),AND(U32=FALSE,V33=TRUE))),"石綿の種類と措置の内容が一致していません。","")</f>
        <v/>
      </c>
      <c r="S33" s="12"/>
      <c r="V33" s="25" t="b">
        <v>0</v>
      </c>
    </row>
    <row r="34" spans="1:26" s="25" customFormat="1" ht="18.600000000000001" customHeight="1">
      <c r="A34" s="89"/>
      <c r="B34" s="2"/>
      <c r="C34" s="161"/>
      <c r="D34" s="163"/>
      <c r="E34" s="188"/>
      <c r="F34" s="196" t="s">
        <v>37</v>
      </c>
      <c r="G34" s="58" t="s">
        <v>38</v>
      </c>
      <c r="H34" s="198"/>
      <c r="I34" s="198"/>
      <c r="J34" s="198"/>
      <c r="K34" s="198"/>
      <c r="L34" s="198"/>
      <c r="M34" s="44" t="s">
        <v>21</v>
      </c>
      <c r="N34" s="51"/>
      <c r="O34" s="52"/>
      <c r="P34" s="53"/>
      <c r="Q34" s="10" t="str">
        <f t="shared" si="1"/>
        <v>→→→</v>
      </c>
      <c r="R34" s="13" t="str">
        <f>IF(AND(T34=FALSE,T35=FALSE),"有無のいずれかをチェックしてください。","")&amp;IF(AND(T34=TRUE,T35=TRUE),"有無の両方がチェックされています。","")&amp;IF(AND(T34=TRUE,U34=FALSE,H34=""),"（　）内を記入するか、「フロン類使用機器あり」にチェックしてください。","")&amp;IF(AND(T34=FALSE,NOT(H34="")),"無の場合、（　）内は記入しないでください。","")&amp;IF(AND(T34=FALSE,U34=TRUE),"無の場合、「フロン類使用機器あり」はチェックしないでください。","")</f>
        <v>有無のいずれかをチェックしてください。</v>
      </c>
      <c r="S34" s="12" t="str">
        <f>IF(AND(T34=TRUE,U34=FALSE,H34=""),"（　）内を記入するか、「フロン類使用機器あり」にチェックしてください。","")&amp;IF(AND(T34=FALSE,NOT(H34="")),"無の場合、（　）内は記入しないでください。","")</f>
        <v/>
      </c>
      <c r="T34" s="25" t="b">
        <v>0</v>
      </c>
      <c r="U34" s="25" t="b">
        <v>0</v>
      </c>
      <c r="V34" s="25" t="b">
        <v>0</v>
      </c>
    </row>
    <row r="35" spans="1:26" s="8" customFormat="1" ht="18.600000000000001" customHeight="1" thickBot="1">
      <c r="A35" s="89"/>
      <c r="B35" s="93"/>
      <c r="C35" s="164"/>
      <c r="D35" s="166"/>
      <c r="E35" s="189"/>
      <c r="F35" s="197"/>
      <c r="G35" s="61" t="s">
        <v>39</v>
      </c>
      <c r="H35" s="33"/>
      <c r="I35" s="33"/>
      <c r="J35" s="33"/>
      <c r="K35" s="33"/>
      <c r="L35" s="33"/>
      <c r="M35" s="62"/>
      <c r="N35" s="63"/>
      <c r="O35" s="64"/>
      <c r="P35" s="65"/>
      <c r="Q35" s="10" t="str">
        <f t="shared" si="1"/>
        <v/>
      </c>
      <c r="R35" s="13" t="str">
        <f>IF(AND(T34=TRUE,U34=TRUE,V34=FALSE,V35=FALSE),"措置の内容のいずれかをチェックしてください。","")&amp;IF(AND(V34=TRUE,V35=TRUE),"済・予定の両方がチェックされています。","")&amp;IF(AND(U34=FALSE,OR(V34=TRUE,V35=TRUE)),"フロン使用機器が無い場合、措置の内容はチェックしないでください。","")</f>
        <v/>
      </c>
      <c r="S35" s="14"/>
      <c r="T35" s="8" t="b">
        <v>0</v>
      </c>
      <c r="V35" s="8" t="b">
        <v>0</v>
      </c>
    </row>
    <row r="36" spans="1:26" s="25" customFormat="1" ht="13.5" customHeight="1">
      <c r="A36" s="89"/>
      <c r="B36" s="2"/>
      <c r="C36" s="199" t="s">
        <v>42</v>
      </c>
      <c r="D36" s="202" t="s">
        <v>43</v>
      </c>
      <c r="E36" s="145"/>
      <c r="F36" s="145"/>
      <c r="G36" s="146"/>
      <c r="H36" s="144" t="s">
        <v>44</v>
      </c>
      <c r="I36" s="145"/>
      <c r="J36" s="145"/>
      <c r="K36" s="145"/>
      <c r="L36" s="145"/>
      <c r="M36" s="145"/>
      <c r="N36" s="146"/>
      <c r="O36" s="184" t="s">
        <v>45</v>
      </c>
      <c r="P36" s="185"/>
      <c r="Q36" s="10" t="str">
        <f t="shared" si="1"/>
        <v/>
      </c>
      <c r="R36" s="13"/>
      <c r="S36" s="12"/>
      <c r="Z36" s="91" t="b">
        <v>0</v>
      </c>
    </row>
    <row r="37" spans="1:26" s="25" customFormat="1" ht="13.5" customHeight="1">
      <c r="A37" s="89"/>
      <c r="B37" s="2"/>
      <c r="C37" s="200"/>
      <c r="D37" s="203"/>
      <c r="E37" s="148"/>
      <c r="F37" s="148"/>
      <c r="G37" s="149"/>
      <c r="H37" s="147"/>
      <c r="I37" s="148"/>
      <c r="J37" s="148"/>
      <c r="K37" s="148"/>
      <c r="L37" s="148"/>
      <c r="M37" s="148"/>
      <c r="N37" s="149"/>
      <c r="O37" s="147"/>
      <c r="P37" s="186"/>
      <c r="Q37" s="10" t="str">
        <f t="shared" si="1"/>
        <v/>
      </c>
      <c r="R37" s="13"/>
      <c r="S37" s="12"/>
    </row>
    <row r="38" spans="1:26" s="25" customFormat="1" ht="13.5" customHeight="1">
      <c r="A38" s="89" t="s">
        <v>98</v>
      </c>
      <c r="B38" s="2"/>
      <c r="C38" s="200"/>
      <c r="D38" s="172" t="s">
        <v>46</v>
      </c>
      <c r="E38" s="173"/>
      <c r="F38" s="173"/>
      <c r="G38" s="173"/>
      <c r="H38" s="174" t="s">
        <v>47</v>
      </c>
      <c r="I38" s="175"/>
      <c r="J38" s="175"/>
      <c r="K38" s="175"/>
      <c r="L38" s="175"/>
      <c r="M38" s="175"/>
      <c r="N38" s="176"/>
      <c r="O38" s="177" t="s">
        <v>48</v>
      </c>
      <c r="P38" s="178"/>
      <c r="Q38" s="10" t="str">
        <f t="shared" si="1"/>
        <v>→→→</v>
      </c>
      <c r="R38" s="13" t="str">
        <f>IF(AND(T38=FALSE,T39=FALSE),"有無をチェックしてください。","")&amp;IF(AND(T38=TRUE,T39=TRUE),"有無の両方がチェックされています。","")</f>
        <v>有無をチェックしてください。</v>
      </c>
      <c r="S38" s="12"/>
      <c r="T38" s="25" t="b">
        <v>0</v>
      </c>
      <c r="U38" s="25" t="b">
        <v>0</v>
      </c>
      <c r="Z38" s="91" t="b">
        <v>0</v>
      </c>
    </row>
    <row r="39" spans="1:26" s="25" customFormat="1" ht="13.5" customHeight="1">
      <c r="A39" s="89"/>
      <c r="B39" s="2"/>
      <c r="C39" s="200"/>
      <c r="D39" s="172"/>
      <c r="E39" s="173"/>
      <c r="F39" s="173"/>
      <c r="G39" s="173"/>
      <c r="H39" s="66"/>
      <c r="I39" s="36"/>
      <c r="J39" s="36"/>
      <c r="K39" s="36"/>
      <c r="L39" s="36"/>
      <c r="M39" s="36"/>
      <c r="N39" s="37"/>
      <c r="O39" s="179" t="s">
        <v>49</v>
      </c>
      <c r="P39" s="180"/>
      <c r="Q39" s="10" t="str">
        <f t="shared" si="1"/>
        <v/>
      </c>
      <c r="R39" s="13" t="str">
        <f>IF(AND(V6=TRUE,T38=TRUE,U38=FALSE,U39=FALSE),"解体等の方法をチェックしてください。","")&amp;IF(AND(T38=TRUE,U38=TRUE,U39=TRUE),"手作業・併用の両方がチェックされています。","")&amp;IF(AND(T38=FALSE,OR(U38=TRUE,U39=TRUE)),"作業がない場合、解体等の方法のチェックは外してください。","")&amp;IF(AND(V6=FALSE,T38=TRUE,OR(U38=TRUE,U39=TRUE)),"解体工事のみ解体等の方法をチェックしてください。","")</f>
        <v/>
      </c>
      <c r="S39" s="12"/>
      <c r="T39" s="25" t="b">
        <v>0</v>
      </c>
      <c r="U39" s="25" t="b">
        <v>0</v>
      </c>
      <c r="W39" s="25" t="b">
        <v>1</v>
      </c>
    </row>
    <row r="40" spans="1:26" s="25" customFormat="1" ht="13.5" customHeight="1">
      <c r="A40" s="89" t="s">
        <v>98</v>
      </c>
      <c r="B40" s="2"/>
      <c r="C40" s="200"/>
      <c r="D40" s="172" t="s">
        <v>50</v>
      </c>
      <c r="E40" s="173"/>
      <c r="F40" s="173"/>
      <c r="G40" s="173"/>
      <c r="H40" s="174" t="s">
        <v>51</v>
      </c>
      <c r="I40" s="175"/>
      <c r="J40" s="175"/>
      <c r="K40" s="175"/>
      <c r="L40" s="175"/>
      <c r="M40" s="175"/>
      <c r="N40" s="176"/>
      <c r="O40" s="177" t="s">
        <v>48</v>
      </c>
      <c r="P40" s="178"/>
      <c r="Q40" s="10" t="str">
        <f t="shared" si="1"/>
        <v>→→→</v>
      </c>
      <c r="R40" s="13" t="str">
        <f>IF(AND(T40=FALSE,T41=FALSE),"有無をチェックしてください。","")&amp;IF(AND(T40=TRUE,T41=TRUE),"有無の両方がチェックされています。","")</f>
        <v>有無をチェックしてください。</v>
      </c>
      <c r="S40" s="14"/>
      <c r="T40" s="25" t="b">
        <v>0</v>
      </c>
      <c r="U40" s="25" t="b">
        <v>0</v>
      </c>
      <c r="Z40" s="91" t="b">
        <v>0</v>
      </c>
    </row>
    <row r="41" spans="1:26" s="25" customFormat="1" ht="13.5" customHeight="1">
      <c r="A41" s="89"/>
      <c r="B41" s="2"/>
      <c r="C41" s="200"/>
      <c r="D41" s="172"/>
      <c r="E41" s="173"/>
      <c r="F41" s="173"/>
      <c r="G41" s="173"/>
      <c r="H41" s="66"/>
      <c r="I41" s="36"/>
      <c r="J41" s="36"/>
      <c r="K41" s="36"/>
      <c r="L41" s="36"/>
      <c r="M41" s="36"/>
      <c r="N41" s="37"/>
      <c r="O41" s="179" t="s">
        <v>49</v>
      </c>
      <c r="P41" s="180"/>
      <c r="Q41" s="10" t="str">
        <f t="shared" si="1"/>
        <v/>
      </c>
      <c r="R41" s="13" t="str">
        <f>IF(AND(V6=TRUE,T40=TRUE,U40=FALSE,U41=FALSE),"解体等の方法をチェックしてください。","")&amp;IF(AND(T40=TRUE,U40=TRUE,U41=TRUE),"手作業・併用の両方がチェックされています。","")&amp;IF(AND(T40=FALSE,OR(U40=TRUE,U41=TRUE)),"作業がない場合、解体等の方法のチェックは外してください。","")&amp;IF(AND(V6=FALSE,T40=TRUE,OR(U40=TRUE,U41=TRUE)),"解体工事のみ解体等の方法をチェックしてください。","")</f>
        <v/>
      </c>
      <c r="S41" s="12"/>
      <c r="T41" s="25" t="b">
        <v>0</v>
      </c>
      <c r="U41" s="25" t="b">
        <v>0</v>
      </c>
    </row>
    <row r="42" spans="1:26" s="25" customFormat="1" ht="13.5" customHeight="1">
      <c r="A42" s="89" t="s">
        <v>98</v>
      </c>
      <c r="B42" s="2"/>
      <c r="C42" s="200"/>
      <c r="D42" s="172" t="s">
        <v>52</v>
      </c>
      <c r="E42" s="173"/>
      <c r="F42" s="173"/>
      <c r="G42" s="173"/>
      <c r="H42" s="174" t="s">
        <v>53</v>
      </c>
      <c r="I42" s="175"/>
      <c r="J42" s="175"/>
      <c r="K42" s="175"/>
      <c r="L42" s="175"/>
      <c r="M42" s="175"/>
      <c r="N42" s="176"/>
      <c r="O42" s="177" t="s">
        <v>48</v>
      </c>
      <c r="P42" s="178"/>
      <c r="Q42" s="10" t="str">
        <f t="shared" si="1"/>
        <v>→→→</v>
      </c>
      <c r="R42" s="13" t="str">
        <f>IF(AND(T42=FALSE,T43=FALSE),"有無をチェックしてください。","")&amp;IF(AND(T42=TRUE,T43=TRUE),"有無の両方がチェックされています。","")</f>
        <v>有無をチェックしてください。</v>
      </c>
      <c r="S42" s="12"/>
      <c r="T42" s="25" t="b">
        <v>0</v>
      </c>
      <c r="U42" s="25" t="b">
        <v>0</v>
      </c>
      <c r="Z42" s="91" t="b">
        <v>0</v>
      </c>
    </row>
    <row r="43" spans="1:26" s="25" customFormat="1" ht="13.5" customHeight="1">
      <c r="A43" s="89"/>
      <c r="B43" s="2"/>
      <c r="C43" s="200"/>
      <c r="D43" s="172"/>
      <c r="E43" s="173"/>
      <c r="F43" s="173"/>
      <c r="G43" s="173"/>
      <c r="H43" s="26"/>
      <c r="I43" s="60"/>
      <c r="J43" s="60"/>
      <c r="K43" s="60"/>
      <c r="L43" s="60"/>
      <c r="M43" s="60"/>
      <c r="N43" s="67"/>
      <c r="O43" s="179" t="s">
        <v>49</v>
      </c>
      <c r="P43" s="180"/>
      <c r="Q43" s="10" t="str">
        <f t="shared" si="1"/>
        <v/>
      </c>
      <c r="R43" s="13" t="str">
        <f>IF(AND(V6=TRUE,T42=TRUE,U42=FALSE,U43=FALSE),"解体等の方法をチェックしてください。","")&amp;IF(AND(T42=TRUE,U42=TRUE,U43=TRUE),"手作業・併用の両方がチェックされています。","")&amp;IF(AND(T42=FALSE,OR(U42=TRUE,U43=TRUE)),"作業がない場合、解体等の方法のチェックは外してください。","")&amp;IF(AND(V6=FALSE,T42=TRUE,OR(U42=TRUE,U43=TRUE)),"解体工事のみ解体等の方法をチェックしてください。","")</f>
        <v/>
      </c>
      <c r="S43" s="14"/>
      <c r="T43" s="25" t="b">
        <v>0</v>
      </c>
      <c r="U43" s="25" t="b">
        <v>0</v>
      </c>
    </row>
    <row r="44" spans="1:26" s="25" customFormat="1" ht="13.5" customHeight="1">
      <c r="A44" s="89" t="s">
        <v>98</v>
      </c>
      <c r="B44" s="2"/>
      <c r="C44" s="200"/>
      <c r="D44" s="172" t="s">
        <v>54</v>
      </c>
      <c r="E44" s="173"/>
      <c r="F44" s="173"/>
      <c r="G44" s="173"/>
      <c r="H44" s="174" t="s">
        <v>55</v>
      </c>
      <c r="I44" s="175"/>
      <c r="J44" s="175"/>
      <c r="K44" s="175"/>
      <c r="L44" s="175"/>
      <c r="M44" s="175"/>
      <c r="N44" s="176"/>
      <c r="O44" s="177" t="s">
        <v>48</v>
      </c>
      <c r="P44" s="178"/>
      <c r="Q44" s="10" t="str">
        <f t="shared" si="1"/>
        <v>→→→</v>
      </c>
      <c r="R44" s="13" t="str">
        <f>IF(AND(T44=FALSE,T45=FALSE),"有無をチェックしてください。","")&amp;IF(AND(T44=TRUE,T45=TRUE),"有無の両方がチェックされています。","")</f>
        <v>有無をチェックしてください。</v>
      </c>
      <c r="S44" s="12"/>
      <c r="T44" s="25" t="b">
        <v>0</v>
      </c>
      <c r="U44" s="25" t="b">
        <v>0</v>
      </c>
      <c r="Z44" s="91" t="b">
        <v>0</v>
      </c>
    </row>
    <row r="45" spans="1:26" s="25" customFormat="1" ht="13.5" customHeight="1">
      <c r="A45" s="89"/>
      <c r="B45" s="2"/>
      <c r="C45" s="200"/>
      <c r="D45" s="172"/>
      <c r="E45" s="173"/>
      <c r="F45" s="173"/>
      <c r="G45" s="173"/>
      <c r="H45" s="68"/>
      <c r="I45" s="27"/>
      <c r="J45" s="27"/>
      <c r="K45" s="27"/>
      <c r="L45" s="27"/>
      <c r="M45" s="27"/>
      <c r="N45" s="39"/>
      <c r="O45" s="182" t="s">
        <v>49</v>
      </c>
      <c r="P45" s="183"/>
      <c r="Q45" s="10" t="str">
        <f t="shared" si="1"/>
        <v/>
      </c>
      <c r="R45" s="13" t="str">
        <f>IF(AND(V6=TRUE,T44=TRUE,U44=FALSE,U45=FALSE),"解体等の方法をチェックしてください。","")&amp;IF(AND(T44=TRUE,U44=TRUE,U45=TRUE),"手作業・併用の両方がチェックされています。","")&amp;IF(AND(T44=FALSE,OR(U44=TRUE,U45=TRUE)),"作業がない場合、解体等の方法のチェックは外してください。","")&amp;IF(AND(V6=FALSE,T44=TRUE,OR(U44=TRUE,U45=TRUE)),"解体工事のみ解体等の方法をチェックしてください。","")</f>
        <v/>
      </c>
      <c r="S45" s="12"/>
      <c r="T45" s="25" t="b">
        <v>0</v>
      </c>
      <c r="U45" s="25" t="b">
        <v>0</v>
      </c>
    </row>
    <row r="46" spans="1:26" s="25" customFormat="1" ht="13.5" customHeight="1">
      <c r="A46" s="89" t="s">
        <v>98</v>
      </c>
      <c r="B46" s="2"/>
      <c r="C46" s="200"/>
      <c r="D46" s="172" t="s">
        <v>56</v>
      </c>
      <c r="E46" s="173"/>
      <c r="F46" s="173"/>
      <c r="G46" s="173"/>
      <c r="H46" s="174" t="s">
        <v>57</v>
      </c>
      <c r="I46" s="175"/>
      <c r="J46" s="175"/>
      <c r="K46" s="175"/>
      <c r="L46" s="175"/>
      <c r="M46" s="175"/>
      <c r="N46" s="176"/>
      <c r="O46" s="177" t="s">
        <v>48</v>
      </c>
      <c r="P46" s="178"/>
      <c r="Q46" s="10" t="str">
        <f t="shared" si="1"/>
        <v>→→→</v>
      </c>
      <c r="R46" s="13" t="str">
        <f>IF(AND(T46=FALSE,T47=FALSE),"有無をチェックしてください。","")&amp;IF(AND(T46=TRUE,T47=TRUE),"有無の両方がチェックされています。","")</f>
        <v>有無をチェックしてください。</v>
      </c>
      <c r="S46" s="12"/>
      <c r="T46" s="25" t="b">
        <v>0</v>
      </c>
      <c r="U46" s="25" t="b">
        <v>0</v>
      </c>
      <c r="Z46" s="91" t="b">
        <v>0</v>
      </c>
    </row>
    <row r="47" spans="1:26" s="25" customFormat="1" ht="13.5" customHeight="1">
      <c r="A47" s="89"/>
      <c r="B47" s="2"/>
      <c r="C47" s="200"/>
      <c r="D47" s="172"/>
      <c r="E47" s="173"/>
      <c r="F47" s="173"/>
      <c r="G47" s="173"/>
      <c r="H47" s="69"/>
      <c r="I47" s="70"/>
      <c r="J47" s="70"/>
      <c r="K47" s="70"/>
      <c r="L47" s="70"/>
      <c r="M47" s="70"/>
      <c r="N47" s="71"/>
      <c r="O47" s="179" t="s">
        <v>49</v>
      </c>
      <c r="P47" s="180"/>
      <c r="Q47" s="10" t="str">
        <f t="shared" si="1"/>
        <v/>
      </c>
      <c r="R47" s="13" t="str">
        <f>IF(AND(V6=TRUE,T46=TRUE,U46=FALSE,U47=FALSE),"解体等の方法をチェックしてください。","")&amp;IF(AND(T46=TRUE,U46=TRUE,U47=TRUE),"手作業・併用の両方がチェックされています。","")&amp;IF(AND(T46=FALSE,OR(U46=TRUE,U47=TRUE)),"作業がない場合、解体等の方法のチェックは外してください。","")&amp;IF(AND(V6=FALSE,T46=TRUE,OR(U46=TRUE,U47=TRUE)),"解体工事のみ解体等の方法をチェックしてください。","")</f>
        <v/>
      </c>
      <c r="S47" s="12"/>
      <c r="T47" s="25" t="b">
        <v>0</v>
      </c>
      <c r="U47" s="25" t="b">
        <v>0</v>
      </c>
    </row>
    <row r="48" spans="1:26" s="25" customFormat="1" ht="13.5" customHeight="1">
      <c r="A48" s="89" t="s">
        <v>98</v>
      </c>
      <c r="B48" s="2"/>
      <c r="C48" s="200"/>
      <c r="D48" s="181" t="s">
        <v>58</v>
      </c>
      <c r="E48" s="175"/>
      <c r="F48" s="175"/>
      <c r="G48" s="176"/>
      <c r="H48" s="174" t="s">
        <v>59</v>
      </c>
      <c r="I48" s="175"/>
      <c r="J48" s="175"/>
      <c r="K48" s="175"/>
      <c r="L48" s="175"/>
      <c r="M48" s="175"/>
      <c r="N48" s="176"/>
      <c r="O48" s="177" t="s">
        <v>48</v>
      </c>
      <c r="P48" s="178"/>
      <c r="Q48" s="10" t="str">
        <f t="shared" si="1"/>
        <v>→→→</v>
      </c>
      <c r="R48" s="13" t="str">
        <f>IF(AND(T48=FALSE,T49=FALSE),"有無をチェックしてください。","")&amp;IF(AND(T48=TRUE,T49=TRUE),"有無の両方がチェックされています。","")&amp;IF(AND(T48=TRUE,D49=""),"（　）内を記入してください。","")&amp;IF(AND(T48=FALSE,NOT(D49="")),"有にチェックが無い場合、（　）内は記載しないでください。","")</f>
        <v>有無をチェックしてください。</v>
      </c>
      <c r="S48" s="12" t="str">
        <f>IF(AND(T48=TRUE,D49=""),"（　）内を記入してください。","")&amp;IF(AND(T48=FALSE,NOT(D49="")),"有にチェックが無い場合、（　）内は記載しないでください。","")</f>
        <v/>
      </c>
      <c r="T48" s="25" t="b">
        <v>0</v>
      </c>
      <c r="U48" s="25" t="b">
        <v>0</v>
      </c>
      <c r="Z48" s="91" t="b">
        <v>0</v>
      </c>
    </row>
    <row r="49" spans="1:26" s="25" customFormat="1" ht="13.5" customHeight="1" thickBot="1">
      <c r="A49" s="89"/>
      <c r="B49" s="2"/>
      <c r="C49" s="201"/>
      <c r="D49" s="154"/>
      <c r="E49" s="155"/>
      <c r="F49" s="33"/>
      <c r="G49" s="62"/>
      <c r="H49" s="72"/>
      <c r="I49" s="33"/>
      <c r="J49" s="33"/>
      <c r="K49" s="33"/>
      <c r="L49" s="33"/>
      <c r="M49" s="33"/>
      <c r="N49" s="62"/>
      <c r="O49" s="156" t="s">
        <v>49</v>
      </c>
      <c r="P49" s="157"/>
      <c r="Q49" s="10" t="str">
        <f t="shared" si="1"/>
        <v/>
      </c>
      <c r="R49" s="13" t="str">
        <f>IF(AND(V6=TRUE,T48=TRUE,U48=FALSE,U49=FALSE),"解体等の方法をチェックしてください。","")&amp;IF(AND(T48=TRUE,U48=TRUE,U49=TRUE),"手作業・併用の両方がチェックされています。","")&amp;IF(AND(T48=FALSE,OR(U48=TRUE,U49=TRUE)),"作業がない場合、解体等の方法のチェックは外してください。","")&amp;IF(AND(V6=FALSE,T48=TRUE,OR(U48=TRUE,U49=TRUE)),"解体工事のみ解体等の方法をチェックしてください。","")</f>
        <v/>
      </c>
      <c r="S49" s="12"/>
      <c r="T49" s="25" t="b">
        <v>0</v>
      </c>
      <c r="U49" s="25" t="b">
        <v>0</v>
      </c>
    </row>
    <row r="50" spans="1:26" s="25" customFormat="1" ht="13.5" customHeight="1">
      <c r="A50" s="89" t="s">
        <v>98</v>
      </c>
      <c r="B50" s="2"/>
      <c r="C50" s="158" t="s">
        <v>60</v>
      </c>
      <c r="D50" s="159"/>
      <c r="E50" s="159"/>
      <c r="F50" s="159"/>
      <c r="G50" s="159"/>
      <c r="H50" s="160"/>
      <c r="I50" s="167" t="s">
        <v>61</v>
      </c>
      <c r="J50" s="128"/>
      <c r="K50" s="128"/>
      <c r="L50" s="128"/>
      <c r="M50" s="128"/>
      <c r="N50" s="128"/>
      <c r="O50" s="128"/>
      <c r="P50" s="129"/>
      <c r="Q50" s="10" t="str">
        <f t="shared" si="1"/>
        <v/>
      </c>
      <c r="R50" s="13" t="str">
        <f>IF(AND(V6=TRUE,T50=FALSE,T51=FALSE),"工程の順序のいずれかをチェックしてください。","")&amp;IF(AND(V6=TRUE,T50=TRUE,T51=TRUE),"工程の順序の両方がチェックされています。","")&amp;IF(AND(V6=FALSE,OR(T50=TRUE,T51=TRUE)),"解体工事のみ工程を記入してください。","")</f>
        <v/>
      </c>
      <c r="S50" s="12"/>
      <c r="T50" s="25" t="b">
        <v>0</v>
      </c>
      <c r="Z50" s="91" t="b">
        <v>0</v>
      </c>
    </row>
    <row r="51" spans="1:26" s="25" customFormat="1" ht="13.5" customHeight="1">
      <c r="A51" s="89"/>
      <c r="B51" s="2"/>
      <c r="C51" s="161"/>
      <c r="D51" s="162"/>
      <c r="E51" s="162"/>
      <c r="F51" s="162"/>
      <c r="G51" s="162"/>
      <c r="H51" s="163"/>
      <c r="I51" s="73" t="s">
        <v>62</v>
      </c>
      <c r="J51" s="74"/>
      <c r="K51" s="74"/>
      <c r="L51" s="168"/>
      <c r="M51" s="168"/>
      <c r="N51" s="168"/>
      <c r="O51" s="168"/>
      <c r="P51" s="75" t="s">
        <v>21</v>
      </c>
      <c r="Q51" s="10" t="str">
        <f t="shared" si="1"/>
        <v/>
      </c>
      <c r="R51" s="13" t="str">
        <f>IF(AND(T51=TRUE,L51=""),"（　）を記入してください。","")&amp;IF(AND(T51=FALSE,NOT(L51="")),"その他にチェックが無い場合、（　）内は記載しないでください。","")</f>
        <v/>
      </c>
      <c r="S51" s="14"/>
      <c r="T51" s="25" t="b">
        <v>0</v>
      </c>
    </row>
    <row r="52" spans="1:26" s="25" customFormat="1" ht="13.5" customHeight="1" thickBot="1">
      <c r="A52" s="89"/>
      <c r="B52" s="2"/>
      <c r="C52" s="164"/>
      <c r="D52" s="165"/>
      <c r="E52" s="165"/>
      <c r="F52" s="165"/>
      <c r="G52" s="165"/>
      <c r="H52" s="166"/>
      <c r="I52" s="169" t="s">
        <v>63</v>
      </c>
      <c r="J52" s="170"/>
      <c r="K52" s="170"/>
      <c r="L52" s="170"/>
      <c r="M52" s="170"/>
      <c r="N52" s="171"/>
      <c r="O52" s="171"/>
      <c r="P52" s="76" t="s">
        <v>21</v>
      </c>
      <c r="Q52" s="10" t="str">
        <f t="shared" si="1"/>
        <v/>
      </c>
      <c r="R52" s="13" t="str">
        <f>IF(AND(T51=TRUE,N52=""),"理由を記入してください。","")&amp;IF(AND(T51=FALSE,NOT(N52="")),"その他にチェックが無い場合、理由は記載しないでください。","")</f>
        <v/>
      </c>
      <c r="S52" s="14"/>
    </row>
    <row r="53" spans="1:26" s="25" customFormat="1" ht="13.5" customHeight="1">
      <c r="A53" s="89" t="s">
        <v>98</v>
      </c>
      <c r="B53" s="2"/>
      <c r="C53" s="120" t="s">
        <v>64</v>
      </c>
      <c r="D53" s="121"/>
      <c r="E53" s="121"/>
      <c r="F53" s="121"/>
      <c r="G53" s="121"/>
      <c r="H53" s="121"/>
      <c r="I53" s="124"/>
      <c r="J53" s="125"/>
      <c r="K53" s="125"/>
      <c r="L53" s="128" t="s">
        <v>65</v>
      </c>
      <c r="M53" s="128"/>
      <c r="N53" s="128"/>
      <c r="O53" s="128"/>
      <c r="P53" s="129"/>
      <c r="Q53" s="10" t="str">
        <f t="shared" si="1"/>
        <v/>
      </c>
      <c r="R53" s="23" t="str">
        <f>IF(AND(V6=TRUE,I53=""),"量の見込みを記入してください。","")&amp;IF(AND(V6=FALSE,NOT(I53="")),"解体工事のみ量の見込みを記入してください。","")</f>
        <v/>
      </c>
      <c r="S53" s="24" t="str">
        <f>IF(AND(V6=TRUE,I53=""),"量の見込みを記入してください。","")</f>
        <v/>
      </c>
      <c r="T53" s="25" t="b">
        <v>0</v>
      </c>
      <c r="Z53" s="91" t="b">
        <v>0</v>
      </c>
    </row>
    <row r="54" spans="1:26" s="25" customFormat="1" ht="13.5" customHeight="1" thickBot="1">
      <c r="A54" s="89"/>
      <c r="B54" s="2"/>
      <c r="C54" s="122"/>
      <c r="D54" s="123"/>
      <c r="E54" s="123"/>
      <c r="F54" s="123"/>
      <c r="G54" s="123"/>
      <c r="H54" s="123"/>
      <c r="I54" s="126"/>
      <c r="J54" s="127"/>
      <c r="K54" s="127"/>
      <c r="L54" s="130"/>
      <c r="M54" s="130"/>
      <c r="N54" s="130"/>
      <c r="O54" s="130"/>
      <c r="P54" s="131"/>
      <c r="Q54" s="10" t="str">
        <f t="shared" si="1"/>
        <v/>
      </c>
      <c r="R54" s="23"/>
      <c r="S54" s="24"/>
    </row>
    <row r="55" spans="1:26" s="25" customFormat="1" ht="13.5" customHeight="1">
      <c r="A55" s="89"/>
      <c r="B55" s="2"/>
      <c r="C55" s="132" t="s">
        <v>66</v>
      </c>
      <c r="D55" s="135" t="s">
        <v>67</v>
      </c>
      <c r="E55" s="136"/>
      <c r="F55" s="136"/>
      <c r="G55" s="136"/>
      <c r="H55" s="137"/>
      <c r="I55" s="144" t="s">
        <v>68</v>
      </c>
      <c r="J55" s="145"/>
      <c r="K55" s="145"/>
      <c r="L55" s="146"/>
      <c r="M55" s="144" t="s">
        <v>69</v>
      </c>
      <c r="N55" s="146"/>
      <c r="O55" s="150" t="s">
        <v>70</v>
      </c>
      <c r="P55" s="151"/>
      <c r="Q55" s="10" t="str">
        <f t="shared" si="1"/>
        <v>→→→</v>
      </c>
      <c r="R55" s="13" t="str">
        <f>IF(AND(T57=FALSE,T59=FALSE,T61=FALSE),"種類をチェックしてください。","")</f>
        <v>種類をチェックしてください。</v>
      </c>
      <c r="S55" s="12"/>
      <c r="Z55" s="91" t="b">
        <v>0</v>
      </c>
    </row>
    <row r="56" spans="1:26" s="25" customFormat="1" ht="13.5" customHeight="1">
      <c r="A56" s="89"/>
      <c r="B56" s="2"/>
      <c r="C56" s="133"/>
      <c r="D56" s="138"/>
      <c r="E56" s="139"/>
      <c r="F56" s="139"/>
      <c r="G56" s="139"/>
      <c r="H56" s="140"/>
      <c r="I56" s="147"/>
      <c r="J56" s="148"/>
      <c r="K56" s="148"/>
      <c r="L56" s="149"/>
      <c r="M56" s="147"/>
      <c r="N56" s="149"/>
      <c r="O56" s="152"/>
      <c r="P56" s="153"/>
      <c r="Q56" s="10"/>
      <c r="R56" s="13"/>
      <c r="S56" s="12"/>
    </row>
    <row r="57" spans="1:26" s="25" customFormat="1" ht="13.5" customHeight="1">
      <c r="A57" s="89" t="s">
        <v>98</v>
      </c>
      <c r="B57" s="2"/>
      <c r="C57" s="133"/>
      <c r="D57" s="138"/>
      <c r="E57" s="139"/>
      <c r="F57" s="139"/>
      <c r="G57" s="139"/>
      <c r="H57" s="140"/>
      <c r="I57" s="101" t="s">
        <v>71</v>
      </c>
      <c r="J57" s="101"/>
      <c r="K57" s="101"/>
      <c r="L57" s="101"/>
      <c r="M57" s="102"/>
      <c r="N57" s="103"/>
      <c r="O57" s="106" t="s">
        <v>72</v>
      </c>
      <c r="P57" s="107"/>
      <c r="Q57" s="10" t="str">
        <f t="shared" si="1"/>
        <v/>
      </c>
      <c r="R57" s="13" t="str">
        <f>IF(AND(T57=TRUE,M57=""),"量の見込みを記入してください。","")&amp;IF(AND(T57=FALSE,NOT(M57="")),"種類にチェックが無い場合、量の見込みは記入しないでください。","")</f>
        <v/>
      </c>
      <c r="S57" s="14"/>
      <c r="T57" s="25" t="b">
        <v>0</v>
      </c>
      <c r="U57" s="25" t="b">
        <v>0</v>
      </c>
      <c r="V57" s="25" t="b">
        <v>0</v>
      </c>
      <c r="W57" s="25" t="b">
        <v>0</v>
      </c>
      <c r="X57" s="25" t="b">
        <v>0</v>
      </c>
      <c r="Y57" s="25" t="b">
        <v>0</v>
      </c>
      <c r="Z57" s="91" t="b">
        <v>0</v>
      </c>
    </row>
    <row r="58" spans="1:26" s="25" customFormat="1" ht="13.5" customHeight="1">
      <c r="A58" s="89"/>
      <c r="B58" s="2"/>
      <c r="C58" s="133"/>
      <c r="D58" s="138"/>
      <c r="E58" s="139"/>
      <c r="F58" s="139"/>
      <c r="G58" s="139"/>
      <c r="H58" s="140"/>
      <c r="I58" s="101"/>
      <c r="J58" s="101"/>
      <c r="K58" s="101"/>
      <c r="L58" s="101"/>
      <c r="M58" s="104"/>
      <c r="N58" s="105"/>
      <c r="O58" s="108" t="s">
        <v>73</v>
      </c>
      <c r="P58" s="109"/>
      <c r="Q58" s="10" t="str">
        <f t="shared" si="1"/>
        <v/>
      </c>
      <c r="R58" s="13" t="str">
        <f>IF(AND(T57=TRUE,U57=FALSE,V57=FALSE,W57=FALSE,X57=FALSE,Y57=FALSE),"発生が見込まれる部分をチェックしてください。","")&amp;IF(AND(T57=FALSE,OR(U57=TRUE,V57=TRUE,W57=TRUE,X57=TRUE,Y57=TRUE)),"発生が見込まれる場合は種類をチェックしてください。","")</f>
        <v/>
      </c>
      <c r="S58" s="12"/>
    </row>
    <row r="59" spans="1:26" s="25" customFormat="1" ht="13.5" customHeight="1">
      <c r="A59" s="89" t="s">
        <v>98</v>
      </c>
      <c r="B59" s="2"/>
      <c r="C59" s="133"/>
      <c r="D59" s="138"/>
      <c r="E59" s="139"/>
      <c r="F59" s="139"/>
      <c r="G59" s="139"/>
      <c r="H59" s="140"/>
      <c r="I59" s="119" t="s">
        <v>74</v>
      </c>
      <c r="J59" s="119"/>
      <c r="K59" s="119"/>
      <c r="L59" s="119"/>
      <c r="M59" s="102"/>
      <c r="N59" s="103"/>
      <c r="O59" s="106" t="s">
        <v>72</v>
      </c>
      <c r="P59" s="107"/>
      <c r="Q59" s="10" t="str">
        <f t="shared" si="1"/>
        <v/>
      </c>
      <c r="R59" s="13" t="str">
        <f>IF(AND(T59=TRUE,M59=""),"量の見込みを記入してください。","")&amp;IF(AND(T59=FALSE,NOT(M59="")),"種類にチェックが無い場合、量の見込みは記入しないでください。","")</f>
        <v/>
      </c>
      <c r="S59" s="14"/>
      <c r="T59" s="25" t="b">
        <v>0</v>
      </c>
      <c r="U59" s="25" t="b">
        <v>0</v>
      </c>
      <c r="V59" s="25" t="b">
        <v>0</v>
      </c>
      <c r="W59" s="25" t="b">
        <v>0</v>
      </c>
      <c r="X59" s="25" t="b">
        <v>0</v>
      </c>
      <c r="Y59" s="25" t="b">
        <v>0</v>
      </c>
      <c r="Z59" s="91" t="b">
        <v>0</v>
      </c>
    </row>
    <row r="60" spans="1:26" s="25" customFormat="1" ht="13.5" customHeight="1">
      <c r="A60" s="89"/>
      <c r="B60" s="2"/>
      <c r="C60" s="133"/>
      <c r="D60" s="138"/>
      <c r="E60" s="139"/>
      <c r="F60" s="139"/>
      <c r="G60" s="139"/>
      <c r="H60" s="140"/>
      <c r="I60" s="119"/>
      <c r="J60" s="119"/>
      <c r="K60" s="119"/>
      <c r="L60" s="119"/>
      <c r="M60" s="104"/>
      <c r="N60" s="105"/>
      <c r="O60" s="108" t="s">
        <v>73</v>
      </c>
      <c r="P60" s="109"/>
      <c r="Q60" s="10" t="str">
        <f t="shared" si="1"/>
        <v/>
      </c>
      <c r="R60" s="13" t="str">
        <f>IF(AND(T59=TRUE,U59=FALSE,V59=FALSE,W59=FALSE,X59=FALSE,Y59=FALSE),"発生が見込まれる部分をチェックしてください。","")&amp;IF(AND(T59=FALSE,OR(U59=TRUE,V59=TRUE,W59=TRUE,X59=TRUE,Y59=TRUE)),"発生が見込まれる場合は種類をチェックしてください。","")</f>
        <v/>
      </c>
      <c r="S60" s="12"/>
    </row>
    <row r="61" spans="1:26" s="25" customFormat="1" ht="13.5" customHeight="1">
      <c r="A61" s="89" t="s">
        <v>98</v>
      </c>
      <c r="B61" s="2"/>
      <c r="C61" s="133"/>
      <c r="D61" s="138"/>
      <c r="E61" s="139"/>
      <c r="F61" s="139"/>
      <c r="G61" s="139"/>
      <c r="H61" s="140"/>
      <c r="I61" s="101" t="s">
        <v>75</v>
      </c>
      <c r="J61" s="101"/>
      <c r="K61" s="101"/>
      <c r="L61" s="101"/>
      <c r="M61" s="102"/>
      <c r="N61" s="103"/>
      <c r="O61" s="106" t="s">
        <v>72</v>
      </c>
      <c r="P61" s="107"/>
      <c r="Q61" s="10" t="str">
        <f t="shared" si="1"/>
        <v/>
      </c>
      <c r="R61" s="13" t="str">
        <f>IF(AND(T61=TRUE,M61=""),"量の見込みを記入してください。","")&amp;IF(AND(T61=FALSE,NOT(M61="")),"種類にチェックが無い場合、量の見込みは記入しないでください。","")</f>
        <v/>
      </c>
      <c r="S61" s="14"/>
      <c r="T61" s="25" t="b">
        <v>0</v>
      </c>
      <c r="U61" s="25" t="b">
        <v>0</v>
      </c>
      <c r="V61" s="25" t="b">
        <v>0</v>
      </c>
      <c r="W61" s="25" t="b">
        <v>0</v>
      </c>
      <c r="X61" s="25" t="b">
        <v>0</v>
      </c>
      <c r="Y61" s="25" t="b">
        <v>0</v>
      </c>
      <c r="Z61" s="91" t="b">
        <v>0</v>
      </c>
    </row>
    <row r="62" spans="1:26" s="25" customFormat="1" ht="13.5" customHeight="1" thickBot="1">
      <c r="A62" s="89"/>
      <c r="B62" s="2"/>
      <c r="C62" s="133"/>
      <c r="D62" s="141"/>
      <c r="E62" s="142"/>
      <c r="F62" s="142"/>
      <c r="G62" s="142"/>
      <c r="H62" s="143"/>
      <c r="I62" s="101"/>
      <c r="J62" s="101"/>
      <c r="K62" s="101"/>
      <c r="L62" s="101"/>
      <c r="M62" s="104"/>
      <c r="N62" s="105"/>
      <c r="O62" s="108" t="s">
        <v>73</v>
      </c>
      <c r="P62" s="109"/>
      <c r="Q62" s="10" t="str">
        <f t="shared" si="1"/>
        <v/>
      </c>
      <c r="R62" s="77" t="str">
        <f>IF(AND(T61=TRUE,U61=FALSE,V61=FALSE,W61=FALSE,X61=FALSE,Y61=FALSE),"発生が見込まれる部分をチェックしてください。","")&amp;IF(AND(T61=FALSE,OR(U61=TRUE,V61=TRUE,W61=TRUE,X61=TRUE,Y61=TRUE)),"発生が見込まれる場合は種類をチェックしてください。","")</f>
        <v/>
      </c>
      <c r="S62" s="12"/>
    </row>
    <row r="63" spans="1:26" s="25" customFormat="1" ht="13.5" customHeight="1" thickBot="1">
      <c r="A63" s="89"/>
      <c r="B63" s="2"/>
      <c r="C63" s="134"/>
      <c r="D63" s="110" t="s">
        <v>76</v>
      </c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2"/>
      <c r="Q63" s="78"/>
      <c r="R63" s="79"/>
      <c r="S63" s="80"/>
    </row>
    <row r="64" spans="1:26" s="25" customFormat="1" ht="13.5" customHeight="1" thickBot="1">
      <c r="A64" s="94" t="s">
        <v>98</v>
      </c>
      <c r="B64" s="2"/>
      <c r="C64" s="113" t="s">
        <v>77</v>
      </c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5"/>
      <c r="Q64" s="78"/>
      <c r="R64" s="81"/>
      <c r="S64" s="82"/>
      <c r="Z64" s="91" t="b">
        <v>0</v>
      </c>
    </row>
    <row r="65" spans="1:19" s="25" customFormat="1" ht="15" customHeight="1" thickBot="1">
      <c r="A65" s="95"/>
      <c r="B65" s="2"/>
      <c r="C65" s="116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8"/>
      <c r="Q65" s="78"/>
      <c r="R65" s="83">
        <f>COUNTIF(R3:R62,"")</f>
        <v>43</v>
      </c>
      <c r="S65" s="82"/>
    </row>
    <row r="66" spans="1:19" s="2" customFormat="1" ht="14.25" customHeight="1">
      <c r="A66" s="96" t="s">
        <v>78</v>
      </c>
      <c r="C66" s="97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</row>
  </sheetData>
  <mergeCells count="103">
    <mergeCell ref="C6:F8"/>
    <mergeCell ref="G6:P6"/>
    <mergeCell ref="G7:P7"/>
    <mergeCell ref="I8:N8"/>
    <mergeCell ref="C9:F10"/>
    <mergeCell ref="G9:P9"/>
    <mergeCell ref="G10:P10"/>
    <mergeCell ref="H2:P2"/>
    <mergeCell ref="C3:P3"/>
    <mergeCell ref="C4:F5"/>
    <mergeCell ref="G4:L4"/>
    <mergeCell ref="M4:O4"/>
    <mergeCell ref="G5:P5"/>
    <mergeCell ref="C11:D16"/>
    <mergeCell ref="E11:F12"/>
    <mergeCell ref="H12:N12"/>
    <mergeCell ref="E13:F16"/>
    <mergeCell ref="G13:P13"/>
    <mergeCell ref="G14:L14"/>
    <mergeCell ref="M14:O14"/>
    <mergeCell ref="G15:K15"/>
    <mergeCell ref="N15:P15"/>
    <mergeCell ref="H16:N16"/>
    <mergeCell ref="G23:I23"/>
    <mergeCell ref="J23:K23"/>
    <mergeCell ref="G24:M24"/>
    <mergeCell ref="H25:L25"/>
    <mergeCell ref="E26:E30"/>
    <mergeCell ref="F26:F28"/>
    <mergeCell ref="G26:M26"/>
    <mergeCell ref="F29:F30"/>
    <mergeCell ref="H29:L29"/>
    <mergeCell ref="E22:F25"/>
    <mergeCell ref="E31:E35"/>
    <mergeCell ref="F31:F33"/>
    <mergeCell ref="G31:M31"/>
    <mergeCell ref="F34:F35"/>
    <mergeCell ref="H34:L34"/>
    <mergeCell ref="C36:C49"/>
    <mergeCell ref="D36:G37"/>
    <mergeCell ref="H36:N37"/>
    <mergeCell ref="D42:G43"/>
    <mergeCell ref="H42:N42"/>
    <mergeCell ref="C17:D35"/>
    <mergeCell ref="E17:F18"/>
    <mergeCell ref="G17:M18"/>
    <mergeCell ref="N17:P18"/>
    <mergeCell ref="E19:F21"/>
    <mergeCell ref="G19:M19"/>
    <mergeCell ref="N19:P21"/>
    <mergeCell ref="H20:K20"/>
    <mergeCell ref="N22:P25"/>
    <mergeCell ref="O42:P42"/>
    <mergeCell ref="O43:P43"/>
    <mergeCell ref="D44:G45"/>
    <mergeCell ref="H44:N44"/>
    <mergeCell ref="O44:P44"/>
    <mergeCell ref="O45:P45"/>
    <mergeCell ref="O36:P37"/>
    <mergeCell ref="D38:G39"/>
    <mergeCell ref="H38:N38"/>
    <mergeCell ref="O38:P38"/>
    <mergeCell ref="O39:P39"/>
    <mergeCell ref="D40:G41"/>
    <mergeCell ref="H40:N40"/>
    <mergeCell ref="O40:P40"/>
    <mergeCell ref="O41:P41"/>
    <mergeCell ref="D49:E49"/>
    <mergeCell ref="O49:P49"/>
    <mergeCell ref="C50:H52"/>
    <mergeCell ref="I50:P50"/>
    <mergeCell ref="L51:O51"/>
    <mergeCell ref="I52:M52"/>
    <mergeCell ref="N52:O52"/>
    <mergeCell ref="D46:G47"/>
    <mergeCell ref="H46:N46"/>
    <mergeCell ref="O46:P46"/>
    <mergeCell ref="O47:P47"/>
    <mergeCell ref="D48:G48"/>
    <mergeCell ref="H48:N48"/>
    <mergeCell ref="O48:P48"/>
    <mergeCell ref="C64:P65"/>
    <mergeCell ref="O57:P57"/>
    <mergeCell ref="O58:P58"/>
    <mergeCell ref="I59:L60"/>
    <mergeCell ref="M59:N60"/>
    <mergeCell ref="O59:P59"/>
    <mergeCell ref="O60:P60"/>
    <mergeCell ref="C53:H54"/>
    <mergeCell ref="I53:K54"/>
    <mergeCell ref="L53:P54"/>
    <mergeCell ref="C55:C63"/>
    <mergeCell ref="D55:H62"/>
    <mergeCell ref="I55:L56"/>
    <mergeCell ref="M55:N56"/>
    <mergeCell ref="O55:P56"/>
    <mergeCell ref="I57:L58"/>
    <mergeCell ref="M57:N58"/>
    <mergeCell ref="I61:L62"/>
    <mergeCell ref="M61:N62"/>
    <mergeCell ref="O61:P61"/>
    <mergeCell ref="O62:P62"/>
    <mergeCell ref="D63:P63"/>
  </mergeCells>
  <phoneticPr fontId="3"/>
  <conditionalFormatting sqref="M4:O4">
    <cfRule type="expression" dxfId="16" priority="17">
      <formula>NOT($S$4="")</formula>
    </cfRule>
  </conditionalFormatting>
  <conditionalFormatting sqref="I8:N8">
    <cfRule type="expression" dxfId="15" priority="16">
      <formula>NOT($R$8="")</formula>
    </cfRule>
  </conditionalFormatting>
  <conditionalFormatting sqref="H11">
    <cfRule type="expression" dxfId="14" priority="15">
      <formula>NOT($R$11="")</formula>
    </cfRule>
  </conditionalFormatting>
  <conditionalFormatting sqref="M14:O14">
    <cfRule type="expression" dxfId="13" priority="14">
      <formula>NOT($R$14="")</formula>
    </cfRule>
  </conditionalFormatting>
  <conditionalFormatting sqref="I22">
    <cfRule type="expression" dxfId="12" priority="13">
      <formula>NOT($S$22="")</formula>
    </cfRule>
  </conditionalFormatting>
  <conditionalFormatting sqref="H29:L29">
    <cfRule type="expression" dxfId="11" priority="12">
      <formula>NOT($S$29="")</formula>
    </cfRule>
  </conditionalFormatting>
  <conditionalFormatting sqref="J23:K23">
    <cfRule type="containsBlanks" dxfId="10" priority="11">
      <formula>LEN(TRIM(J23))=0</formula>
    </cfRule>
  </conditionalFormatting>
  <conditionalFormatting sqref="H34:L34">
    <cfRule type="expression" dxfId="9" priority="10">
      <formula>NOT($S$34="")</formula>
    </cfRule>
  </conditionalFormatting>
  <conditionalFormatting sqref="L51:O51">
    <cfRule type="expression" dxfId="8" priority="9">
      <formula>NOT($R$51="")</formula>
    </cfRule>
  </conditionalFormatting>
  <conditionalFormatting sqref="N52:O52">
    <cfRule type="expression" dxfId="7" priority="8">
      <formula>NOT($R$52="")</formula>
    </cfRule>
  </conditionalFormatting>
  <conditionalFormatting sqref="M57:N58">
    <cfRule type="expression" dxfId="6" priority="7">
      <formula>NOT($R$57="")</formula>
    </cfRule>
  </conditionalFormatting>
  <conditionalFormatting sqref="M59:N60">
    <cfRule type="expression" dxfId="5" priority="6">
      <formula>NOT($R$59="")</formula>
    </cfRule>
  </conditionalFormatting>
  <conditionalFormatting sqref="M61:N62">
    <cfRule type="expression" dxfId="4" priority="5">
      <formula>NOT($R$61="")</formula>
    </cfRule>
  </conditionalFormatting>
  <conditionalFormatting sqref="D49:E49">
    <cfRule type="expression" dxfId="3" priority="4">
      <formula>NOT($S$48="")</formula>
    </cfRule>
  </conditionalFormatting>
  <conditionalFormatting sqref="L15">
    <cfRule type="expression" dxfId="2" priority="3">
      <formula>NOT($Q$15="")</formula>
    </cfRule>
  </conditionalFormatting>
  <conditionalFormatting sqref="I53:K54">
    <cfRule type="expression" dxfId="1" priority="2">
      <formula>NOT($Q$53="")</formula>
    </cfRule>
  </conditionalFormatting>
  <conditionalFormatting sqref="A4:A65">
    <cfRule type="expression" dxfId="0" priority="1">
      <formula>NOT($R$3="")</formula>
    </cfRule>
  </conditionalFormatting>
  <pageMargins left="0.7" right="0.7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70" r:id="rId4" name="Check Box 12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171450</xdr:rowOff>
                  </from>
                  <to>
                    <xdr:col>6</xdr:col>
                    <xdr:colOff>304800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" name="Check Box 123">
              <controlPr defaultSize="0" autoFill="0" autoLine="0" autoPict="0">
                <anchor moveWithCells="1">
                  <from>
                    <xdr:col>9</xdr:col>
                    <xdr:colOff>57150</xdr:colOff>
                    <xdr:row>2</xdr:row>
                    <xdr:rowOff>285750</xdr:rowOff>
                  </from>
                  <to>
                    <xdr:col>10</xdr:col>
                    <xdr:colOff>171450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6" name="Check Box 124">
              <controlPr defaultSize="0" autoFill="0" autoLine="0" autoPict="0">
                <anchor moveWithCells="1">
                  <from>
                    <xdr:col>8</xdr:col>
                    <xdr:colOff>152400</xdr:colOff>
                    <xdr:row>11</xdr:row>
                    <xdr:rowOff>180975</xdr:rowOff>
                  </from>
                  <to>
                    <xdr:col>9</xdr:col>
                    <xdr:colOff>66675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7" name="Check Box 125">
              <controlPr defaultSize="0" autoFill="0" autoLine="0" autoPict="0">
                <anchor moveWithCells="1">
                  <from>
                    <xdr:col>10</xdr:col>
                    <xdr:colOff>85725</xdr:colOff>
                    <xdr:row>11</xdr:row>
                    <xdr:rowOff>180975</xdr:rowOff>
                  </from>
                  <to>
                    <xdr:col>11</xdr:col>
                    <xdr:colOff>209550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8" name="Check Box 126">
              <controlPr defaultSize="0" autoFill="0" autoLine="0" autoPict="0">
                <anchor moveWithCells="1">
                  <from>
                    <xdr:col>13</xdr:col>
                    <xdr:colOff>47625</xdr:colOff>
                    <xdr:row>11</xdr:row>
                    <xdr:rowOff>180975</xdr:rowOff>
                  </from>
                  <to>
                    <xdr:col>13</xdr:col>
                    <xdr:colOff>352425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9" name="Check Box 127">
              <controlPr defaultSize="0" autoFill="0" autoLine="0" autoPict="0">
                <anchor moveWithCells="1">
                  <from>
                    <xdr:col>7</xdr:col>
                    <xdr:colOff>323850</xdr:colOff>
                    <xdr:row>12</xdr:row>
                    <xdr:rowOff>171450</xdr:rowOff>
                  </from>
                  <to>
                    <xdr:col>8</xdr:col>
                    <xdr:colOff>295275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0" name="Check Box 128">
              <controlPr defaultSize="0" autoFill="0" autoLine="0" autoPict="0">
                <anchor moveWithCells="1">
                  <from>
                    <xdr:col>9</xdr:col>
                    <xdr:colOff>114300</xdr:colOff>
                    <xdr:row>12</xdr:row>
                    <xdr:rowOff>171450</xdr:rowOff>
                  </from>
                  <to>
                    <xdr:col>11</xdr:col>
                    <xdr:colOff>66675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" name="Check Box 129">
              <controlPr defaultSize="0" autoFill="0" autoLine="0" autoPict="0">
                <anchor moveWithCells="1">
                  <from>
                    <xdr:col>7</xdr:col>
                    <xdr:colOff>123825</xdr:colOff>
                    <xdr:row>17</xdr:row>
                    <xdr:rowOff>180975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2" name="Check Box 130">
              <controlPr defaultSize="0" autoFill="0" autoLine="0" autoPict="0">
                <anchor moveWithCells="1">
                  <from>
                    <xdr:col>8</xdr:col>
                    <xdr:colOff>285750</xdr:colOff>
                    <xdr:row>17</xdr:row>
                    <xdr:rowOff>180975</xdr:rowOff>
                  </from>
                  <to>
                    <xdr:col>10</xdr:col>
                    <xdr:colOff>28575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" name="Check Box 131">
              <controlPr defaultSize="0" autoFill="0" autoLine="0" autoPict="0">
                <anchor moveWithCells="1">
                  <from>
                    <xdr:col>6</xdr:col>
                    <xdr:colOff>476250</xdr:colOff>
                    <xdr:row>20</xdr:row>
                    <xdr:rowOff>190500</xdr:rowOff>
                  </from>
                  <to>
                    <xdr:col>7</xdr:col>
                    <xdr:colOff>257175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4" name="Check Box 132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190500</xdr:rowOff>
                  </from>
                  <to>
                    <xdr:col>11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5" name="Check Box 133">
              <controlPr defaultSize="0" autoFill="0" autoLine="0" autoPict="0">
                <anchor moveWithCells="1">
                  <from>
                    <xdr:col>6</xdr:col>
                    <xdr:colOff>514350</xdr:colOff>
                    <xdr:row>22</xdr:row>
                    <xdr:rowOff>171450</xdr:rowOff>
                  </from>
                  <to>
                    <xdr:col>7</xdr:col>
                    <xdr:colOff>295275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6" name="Check Box 134">
              <controlPr defaultSize="0" autoFill="0" autoLine="0" autoPict="0">
                <anchor moveWithCells="1">
                  <from>
                    <xdr:col>8</xdr:col>
                    <xdr:colOff>9525</xdr:colOff>
                    <xdr:row>22</xdr:row>
                    <xdr:rowOff>171450</xdr:rowOff>
                  </from>
                  <to>
                    <xdr:col>8</xdr:col>
                    <xdr:colOff>314325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7" name="Check Box 135">
              <controlPr defaultSize="0" autoFill="0" autoLine="0" autoPict="0">
                <anchor moveWithCells="1">
                  <from>
                    <xdr:col>5</xdr:col>
                    <xdr:colOff>409575</xdr:colOff>
                    <xdr:row>25</xdr:row>
                    <xdr:rowOff>0</xdr:rowOff>
                  </from>
                  <to>
                    <xdr:col>6</xdr:col>
                    <xdr:colOff>304800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8" name="Check Box 136">
              <controlPr defaultSize="0" autoFill="0" autoLine="0" autoPict="0">
                <anchor moveWithCells="1">
                  <from>
                    <xdr:col>5</xdr:col>
                    <xdr:colOff>409575</xdr:colOff>
                    <xdr:row>26</xdr:row>
                    <xdr:rowOff>190500</xdr:rowOff>
                  </from>
                  <to>
                    <xdr:col>6</xdr:col>
                    <xdr:colOff>304800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9" name="Check Box 137">
              <controlPr defaultSize="0" autoFill="0" autoLine="0" autoPict="0">
                <anchor moveWithCells="1">
                  <from>
                    <xdr:col>5</xdr:col>
                    <xdr:colOff>409575</xdr:colOff>
                    <xdr:row>27</xdr:row>
                    <xdr:rowOff>190500</xdr:rowOff>
                  </from>
                  <to>
                    <xdr:col>6</xdr:col>
                    <xdr:colOff>304800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20" name="Check Box 138">
              <controlPr defaultSize="0" autoFill="0" autoLine="0" autoPict="0">
                <anchor moveWithCells="1">
                  <from>
                    <xdr:col>5</xdr:col>
                    <xdr:colOff>409575</xdr:colOff>
                    <xdr:row>28</xdr:row>
                    <xdr:rowOff>190500</xdr:rowOff>
                  </from>
                  <to>
                    <xdr:col>6</xdr:col>
                    <xdr:colOff>304800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21" name="Check Box 139">
              <controlPr defaultSize="0" autoFill="0" autoLine="0" autoPict="0">
                <anchor moveWithCells="1">
                  <from>
                    <xdr:col>5</xdr:col>
                    <xdr:colOff>409575</xdr:colOff>
                    <xdr:row>29</xdr:row>
                    <xdr:rowOff>190500</xdr:rowOff>
                  </from>
                  <to>
                    <xdr:col>6</xdr:col>
                    <xdr:colOff>304800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22" name="Check Box 140">
              <controlPr defaultSize="0" autoFill="0" autoLine="0" autoPict="0">
                <anchor moveWithCells="1">
                  <from>
                    <xdr:col>5</xdr:col>
                    <xdr:colOff>409575</xdr:colOff>
                    <xdr:row>31</xdr:row>
                    <xdr:rowOff>171450</xdr:rowOff>
                  </from>
                  <to>
                    <xdr:col>6</xdr:col>
                    <xdr:colOff>304800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23" name="Check Box 141">
              <controlPr defaultSize="0" autoFill="0" autoLine="0" autoPict="0">
                <anchor moveWithCells="1">
                  <from>
                    <xdr:col>5</xdr:col>
                    <xdr:colOff>409575</xdr:colOff>
                    <xdr:row>32</xdr:row>
                    <xdr:rowOff>190500</xdr:rowOff>
                  </from>
                  <to>
                    <xdr:col>6</xdr:col>
                    <xdr:colOff>304800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24" name="Check Box 142">
              <controlPr defaultSize="0" autoFill="0" autoLine="0" autoPict="0">
                <anchor moveWithCells="1">
                  <from>
                    <xdr:col>5</xdr:col>
                    <xdr:colOff>409575</xdr:colOff>
                    <xdr:row>33</xdr:row>
                    <xdr:rowOff>209550</xdr:rowOff>
                  </from>
                  <to>
                    <xdr:col>6</xdr:col>
                    <xdr:colOff>304800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25" name="Check Box 143">
              <controlPr defaultSize="0" autoFill="0" autoLine="0" autoPict="0">
                <anchor moveWithCells="1">
                  <from>
                    <xdr:col>7</xdr:col>
                    <xdr:colOff>171450</xdr:colOff>
                    <xdr:row>25</xdr:row>
                    <xdr:rowOff>0</xdr:rowOff>
                  </from>
                  <to>
                    <xdr:col>8</xdr:col>
                    <xdr:colOff>152400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26" name="Check Box 144">
              <controlPr defaultSize="0" autoFill="0" autoLine="0" autoPict="0">
                <anchor moveWithCells="1">
                  <from>
                    <xdr:col>7</xdr:col>
                    <xdr:colOff>171450</xdr:colOff>
                    <xdr:row>26</xdr:row>
                    <xdr:rowOff>47625</xdr:rowOff>
                  </from>
                  <to>
                    <xdr:col>8</xdr:col>
                    <xdr:colOff>152400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27" name="Check Box 145">
              <controlPr defaultSize="0" autoFill="0" autoLine="0" autoPict="0">
                <anchor moveWithCells="1">
                  <from>
                    <xdr:col>7</xdr:col>
                    <xdr:colOff>171450</xdr:colOff>
                    <xdr:row>29</xdr:row>
                    <xdr:rowOff>133350</xdr:rowOff>
                  </from>
                  <to>
                    <xdr:col>8</xdr:col>
                    <xdr:colOff>152400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28" name="Check Box 146">
              <controlPr defaultSize="0" autoFill="0" autoLine="0" autoPict="0">
                <anchor moveWithCells="1">
                  <from>
                    <xdr:col>7</xdr:col>
                    <xdr:colOff>171450</xdr:colOff>
                    <xdr:row>32</xdr:row>
                    <xdr:rowOff>19050</xdr:rowOff>
                  </from>
                  <to>
                    <xdr:col>8</xdr:col>
                    <xdr:colOff>152400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29" name="Check Box 147">
              <controlPr defaultSize="0" autoFill="0" autoLine="0" autoPict="0">
                <anchor moveWithCells="1">
                  <from>
                    <xdr:col>7</xdr:col>
                    <xdr:colOff>171450</xdr:colOff>
                    <xdr:row>33</xdr:row>
                    <xdr:rowOff>209550</xdr:rowOff>
                  </from>
                  <to>
                    <xdr:col>8</xdr:col>
                    <xdr:colOff>152400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30" name="Check Box 148">
              <controlPr defaultSize="0" autoFill="0" autoLine="0" autoPict="0">
                <anchor moveWithCells="1">
                  <from>
                    <xdr:col>12</xdr:col>
                    <xdr:colOff>238125</xdr:colOff>
                    <xdr:row>25</xdr:row>
                    <xdr:rowOff>0</xdr:rowOff>
                  </from>
                  <to>
                    <xdr:col>13</xdr:col>
                    <xdr:colOff>295275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31" name="Check Box 149">
              <controlPr defaultSize="0" autoFill="0" autoLine="0" autoPict="0">
                <anchor moveWithCells="1">
                  <from>
                    <xdr:col>12</xdr:col>
                    <xdr:colOff>238125</xdr:colOff>
                    <xdr:row>26</xdr:row>
                    <xdr:rowOff>19050</xdr:rowOff>
                  </from>
                  <to>
                    <xdr:col>13</xdr:col>
                    <xdr:colOff>295275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32" name="Check Box 150">
              <controlPr defaultSize="0" autoFill="0" autoLine="0" autoPict="0">
                <anchor moveWithCells="1">
                  <from>
                    <xdr:col>12</xdr:col>
                    <xdr:colOff>238125</xdr:colOff>
                    <xdr:row>26</xdr:row>
                    <xdr:rowOff>209550</xdr:rowOff>
                  </from>
                  <to>
                    <xdr:col>13</xdr:col>
                    <xdr:colOff>295275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33" name="Check Box 151">
              <controlPr defaultSize="0" autoFill="0" autoLine="0" autoPict="0">
                <anchor moveWithCells="1">
                  <from>
                    <xdr:col>12</xdr:col>
                    <xdr:colOff>238125</xdr:colOff>
                    <xdr:row>29</xdr:row>
                    <xdr:rowOff>152400</xdr:rowOff>
                  </from>
                  <to>
                    <xdr:col>13</xdr:col>
                    <xdr:colOff>295275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34" name="Check Box 152">
              <controlPr defaultSize="0" autoFill="0" autoLine="0" autoPict="0">
                <anchor moveWithCells="1">
                  <from>
                    <xdr:col>12</xdr:col>
                    <xdr:colOff>238125</xdr:colOff>
                    <xdr:row>31</xdr:row>
                    <xdr:rowOff>19050</xdr:rowOff>
                  </from>
                  <to>
                    <xdr:col>13</xdr:col>
                    <xdr:colOff>295275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35" name="Check Box 153">
              <controlPr defaultSize="0" autoFill="0" autoLine="0" autoPict="0">
                <anchor moveWithCells="1">
                  <from>
                    <xdr:col>12</xdr:col>
                    <xdr:colOff>238125</xdr:colOff>
                    <xdr:row>32</xdr:row>
                    <xdr:rowOff>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36" name="Check Box 154">
              <controlPr defaultSize="0" autoFill="0" autoLine="0" autoPict="0">
                <anchor moveWithCells="1">
                  <from>
                    <xdr:col>12</xdr:col>
                    <xdr:colOff>238125</xdr:colOff>
                    <xdr:row>33</xdr:row>
                    <xdr:rowOff>9525</xdr:rowOff>
                  </from>
                  <to>
                    <xdr:col>13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37" name="Check Box 155">
              <controlPr defaultSize="0" autoFill="0" autoLine="0" autoPict="0">
                <anchor moveWithCells="1">
                  <from>
                    <xdr:col>12</xdr:col>
                    <xdr:colOff>238125</xdr:colOff>
                    <xdr:row>33</xdr:row>
                    <xdr:rowOff>219075</xdr:rowOff>
                  </from>
                  <to>
                    <xdr:col>13</xdr:col>
                    <xdr:colOff>295275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38" name="Check Box 156">
              <controlPr defaultSize="0" autoFill="0" autoLine="0" autoPict="0">
                <anchor moveWithCells="1">
                  <from>
                    <xdr:col>8</xdr:col>
                    <xdr:colOff>323850</xdr:colOff>
                    <xdr:row>36</xdr:row>
                    <xdr:rowOff>142875</xdr:rowOff>
                  </from>
                  <to>
                    <xdr:col>10</xdr:col>
                    <xdr:colOff>66675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39" name="Check Box 157">
              <controlPr defaultSize="0" autoFill="0" autoLine="0" autoPict="0">
                <anchor moveWithCells="1">
                  <from>
                    <xdr:col>10</xdr:col>
                    <xdr:colOff>123825</xdr:colOff>
                    <xdr:row>36</xdr:row>
                    <xdr:rowOff>142875</xdr:rowOff>
                  </from>
                  <to>
                    <xdr:col>11</xdr:col>
                    <xdr:colOff>257175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40" name="Check Box 158">
              <controlPr defaultSize="0" autoFill="0" autoLine="0" autoPict="0">
                <anchor moveWithCells="1">
                  <from>
                    <xdr:col>8</xdr:col>
                    <xdr:colOff>180975</xdr:colOff>
                    <xdr:row>38</xdr:row>
                    <xdr:rowOff>142875</xdr:rowOff>
                  </from>
                  <to>
                    <xdr:col>9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41" name="Check Box 159">
              <controlPr defaultSize="0" autoFill="0" autoLine="0" autoPict="0">
                <anchor moveWithCells="1">
                  <from>
                    <xdr:col>9</xdr:col>
                    <xdr:colOff>171450</xdr:colOff>
                    <xdr:row>38</xdr:row>
                    <xdr:rowOff>142875</xdr:rowOff>
                  </from>
                  <to>
                    <xdr:col>11</xdr:col>
                    <xdr:colOff>123825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42" name="Check Box 160">
              <controlPr defaultSize="0" autoFill="0" autoLine="0" autoPict="0">
                <anchor moveWithCells="1">
                  <from>
                    <xdr:col>10</xdr:col>
                    <xdr:colOff>171450</xdr:colOff>
                    <xdr:row>42</xdr:row>
                    <xdr:rowOff>142875</xdr:rowOff>
                  </from>
                  <to>
                    <xdr:col>11</xdr:col>
                    <xdr:colOff>295275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43" name="Check Box 161">
              <controlPr defaultSize="0" autoFill="0" autoLine="0" autoPict="0">
                <anchor moveWithCells="1">
                  <from>
                    <xdr:col>11</xdr:col>
                    <xdr:colOff>352425</xdr:colOff>
                    <xdr:row>42</xdr:row>
                    <xdr:rowOff>142875</xdr:rowOff>
                  </from>
                  <to>
                    <xdr:col>13</xdr:col>
                    <xdr:colOff>19050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44" name="Check Box 162">
              <controlPr defaultSize="0" autoFill="0" autoLine="0" autoPict="0">
                <anchor moveWithCells="1">
                  <from>
                    <xdr:col>11</xdr:col>
                    <xdr:colOff>114300</xdr:colOff>
                    <xdr:row>44</xdr:row>
                    <xdr:rowOff>133350</xdr:rowOff>
                  </from>
                  <to>
                    <xdr:col>12</xdr:col>
                    <xdr:colOff>28575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45" name="Check Box 163">
              <controlPr defaultSize="0" autoFill="0" autoLine="0" autoPict="0">
                <anchor moveWithCells="1">
                  <from>
                    <xdr:col>12</xdr:col>
                    <xdr:colOff>85725</xdr:colOff>
                    <xdr:row>44</xdr:row>
                    <xdr:rowOff>133350</xdr:rowOff>
                  </from>
                  <to>
                    <xdr:col>13</xdr:col>
                    <xdr:colOff>142875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46" name="Check Box 164">
              <controlPr defaultSize="0" autoFill="0" autoLine="0" autoPict="0">
                <anchor moveWithCells="1">
                  <from>
                    <xdr:col>10</xdr:col>
                    <xdr:colOff>9525</xdr:colOff>
                    <xdr:row>46</xdr:row>
                    <xdr:rowOff>133350</xdr:rowOff>
                  </from>
                  <to>
                    <xdr:col>11</xdr:col>
                    <xdr:colOff>133350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47" name="Check Box 165">
              <controlPr defaultSize="0" autoFill="0" autoLine="0" autoPict="0">
                <anchor moveWithCells="1">
                  <from>
                    <xdr:col>11</xdr:col>
                    <xdr:colOff>180975</xdr:colOff>
                    <xdr:row>46</xdr:row>
                    <xdr:rowOff>133350</xdr:rowOff>
                  </from>
                  <to>
                    <xdr:col>12</xdr:col>
                    <xdr:colOff>104775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48" name="Check Box 166">
              <controlPr defaultSize="0" autoFill="0" autoLine="0" autoPict="0">
                <anchor moveWithCells="1">
                  <from>
                    <xdr:col>14</xdr:col>
                    <xdr:colOff>9525</xdr:colOff>
                    <xdr:row>36</xdr:row>
                    <xdr:rowOff>133350</xdr:rowOff>
                  </from>
                  <to>
                    <xdr:col>14</xdr:col>
                    <xdr:colOff>314325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49" name="Check Box 167">
              <controlPr defaultSize="0" autoFill="0" autoLine="0" autoPict="0">
                <anchor moveWithCells="1">
                  <from>
                    <xdr:col>14</xdr:col>
                    <xdr:colOff>9525</xdr:colOff>
                    <xdr:row>37</xdr:row>
                    <xdr:rowOff>133350</xdr:rowOff>
                  </from>
                  <to>
                    <xdr:col>14</xdr:col>
                    <xdr:colOff>314325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50" name="Check Box 168">
              <controlPr defaultSize="0" autoFill="0" autoLine="0" autoPict="0">
                <anchor moveWithCells="1">
                  <from>
                    <xdr:col>14</xdr:col>
                    <xdr:colOff>9525</xdr:colOff>
                    <xdr:row>42</xdr:row>
                    <xdr:rowOff>133350</xdr:rowOff>
                  </from>
                  <to>
                    <xdr:col>14</xdr:col>
                    <xdr:colOff>314325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51" name="Check Box 169">
              <controlPr defaultSize="0" autoFill="0" autoLine="0" autoPict="0">
                <anchor moveWithCells="1">
                  <from>
                    <xdr:col>14</xdr:col>
                    <xdr:colOff>9525</xdr:colOff>
                    <xdr:row>43</xdr:row>
                    <xdr:rowOff>133350</xdr:rowOff>
                  </from>
                  <to>
                    <xdr:col>14</xdr:col>
                    <xdr:colOff>314325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52" name="Check Box 170">
              <controlPr defaultSize="0" autoFill="0" autoLine="0" autoPict="0">
                <anchor moveWithCells="1">
                  <from>
                    <xdr:col>14</xdr:col>
                    <xdr:colOff>9525</xdr:colOff>
                    <xdr:row>44</xdr:row>
                    <xdr:rowOff>133350</xdr:rowOff>
                  </from>
                  <to>
                    <xdr:col>14</xdr:col>
                    <xdr:colOff>314325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53" name="Check Box 171">
              <controlPr defaultSize="0" autoFill="0" autoLine="0" autoPict="0">
                <anchor moveWithCells="1">
                  <from>
                    <xdr:col>14</xdr:col>
                    <xdr:colOff>9525</xdr:colOff>
                    <xdr:row>45</xdr:row>
                    <xdr:rowOff>133350</xdr:rowOff>
                  </from>
                  <to>
                    <xdr:col>14</xdr:col>
                    <xdr:colOff>314325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54" name="Check Box 172">
              <controlPr defaultSize="0" autoFill="0" autoLine="0" autoPict="0">
                <anchor moveWithCells="1">
                  <from>
                    <xdr:col>14</xdr:col>
                    <xdr:colOff>9525</xdr:colOff>
                    <xdr:row>46</xdr:row>
                    <xdr:rowOff>133350</xdr:rowOff>
                  </from>
                  <to>
                    <xdr:col>14</xdr:col>
                    <xdr:colOff>314325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55" name="Check Box 173">
              <controlPr defaultSize="0" autoFill="0" autoLine="0" autoPict="0">
                <anchor moveWithCells="1">
                  <from>
                    <xdr:col>14</xdr:col>
                    <xdr:colOff>9525</xdr:colOff>
                    <xdr:row>47</xdr:row>
                    <xdr:rowOff>133350</xdr:rowOff>
                  </from>
                  <to>
                    <xdr:col>14</xdr:col>
                    <xdr:colOff>314325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56" name="Check Box 174">
              <controlPr defaultSize="0" autoFill="0" autoLine="0" autoPict="0">
                <anchor moveWithCells="1">
                  <from>
                    <xdr:col>7</xdr:col>
                    <xdr:colOff>323850</xdr:colOff>
                    <xdr:row>48</xdr:row>
                    <xdr:rowOff>133350</xdr:rowOff>
                  </from>
                  <to>
                    <xdr:col>8</xdr:col>
                    <xdr:colOff>304800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57" name="Check Box 175">
              <controlPr defaultSize="0" autoFill="0" autoLine="0" autoPict="0">
                <anchor moveWithCells="1">
                  <from>
                    <xdr:col>7</xdr:col>
                    <xdr:colOff>323850</xdr:colOff>
                    <xdr:row>49</xdr:row>
                    <xdr:rowOff>133350</xdr:rowOff>
                  </from>
                  <to>
                    <xdr:col>8</xdr:col>
                    <xdr:colOff>304800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58" name="Check Box 176">
              <controlPr defaultSize="0" autoFill="0" autoLine="0" autoPict="0">
                <anchor moveWithCells="1">
                  <from>
                    <xdr:col>14</xdr:col>
                    <xdr:colOff>0</xdr:colOff>
                    <xdr:row>55</xdr:row>
                    <xdr:rowOff>133350</xdr:rowOff>
                  </from>
                  <to>
                    <xdr:col>14</xdr:col>
                    <xdr:colOff>304800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59" name="Check Box 177">
              <controlPr defaultSize="0" autoFill="0" autoLine="0" autoPict="0">
                <anchor moveWithCells="1">
                  <from>
                    <xdr:col>14</xdr:col>
                    <xdr:colOff>361950</xdr:colOff>
                    <xdr:row>55</xdr:row>
                    <xdr:rowOff>133350</xdr:rowOff>
                  </from>
                  <to>
                    <xdr:col>14</xdr:col>
                    <xdr:colOff>676275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60" name="Check Box 178">
              <controlPr defaultSize="0" autoFill="0" autoLine="0" autoPict="0">
                <anchor moveWithCells="1">
                  <from>
                    <xdr:col>14</xdr:col>
                    <xdr:colOff>742950</xdr:colOff>
                    <xdr:row>55</xdr:row>
                    <xdr:rowOff>133350</xdr:rowOff>
                  </from>
                  <to>
                    <xdr:col>15</xdr:col>
                    <xdr:colOff>76200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61" name="Check Box 179">
              <controlPr defaultSize="0" autoFill="0" autoLine="0" autoPict="0">
                <anchor moveWithCells="1">
                  <from>
                    <xdr:col>15</xdr:col>
                    <xdr:colOff>123825</xdr:colOff>
                    <xdr:row>55</xdr:row>
                    <xdr:rowOff>133350</xdr:rowOff>
                  </from>
                  <to>
                    <xdr:col>15</xdr:col>
                    <xdr:colOff>428625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62" name="Check Box 180">
              <controlPr defaultSize="0" autoFill="0" autoLine="0" autoPict="0">
                <anchor moveWithCells="1">
                  <from>
                    <xdr:col>13</xdr:col>
                    <xdr:colOff>666750</xdr:colOff>
                    <xdr:row>56</xdr:row>
                    <xdr:rowOff>133350</xdr:rowOff>
                  </from>
                  <to>
                    <xdr:col>14</xdr:col>
                    <xdr:colOff>304800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63" name="Check Box 181">
              <controlPr defaultSize="0" autoFill="0" autoLine="0" autoPict="0">
                <anchor moveWithCells="1">
                  <from>
                    <xdr:col>13</xdr:col>
                    <xdr:colOff>666750</xdr:colOff>
                    <xdr:row>57</xdr:row>
                    <xdr:rowOff>133350</xdr:rowOff>
                  </from>
                  <to>
                    <xdr:col>14</xdr:col>
                    <xdr:colOff>304800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64" name="Check Box 182">
              <controlPr defaultSize="0" autoFill="0" autoLine="0" autoPict="0">
                <anchor moveWithCells="1">
                  <from>
                    <xdr:col>14</xdr:col>
                    <xdr:colOff>361950</xdr:colOff>
                    <xdr:row>57</xdr:row>
                    <xdr:rowOff>133350</xdr:rowOff>
                  </from>
                  <to>
                    <xdr:col>14</xdr:col>
                    <xdr:colOff>676275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65" name="Check Box 183">
              <controlPr defaultSize="0" autoFill="0" autoLine="0" autoPict="0">
                <anchor moveWithCells="1">
                  <from>
                    <xdr:col>14</xdr:col>
                    <xdr:colOff>742950</xdr:colOff>
                    <xdr:row>57</xdr:row>
                    <xdr:rowOff>133350</xdr:rowOff>
                  </from>
                  <to>
                    <xdr:col>15</xdr:col>
                    <xdr:colOff>76200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66" name="Check Box 184">
              <controlPr defaultSize="0" autoFill="0" autoLine="0" autoPict="0">
                <anchor moveWithCells="1">
                  <from>
                    <xdr:col>15</xdr:col>
                    <xdr:colOff>123825</xdr:colOff>
                    <xdr:row>57</xdr:row>
                    <xdr:rowOff>133350</xdr:rowOff>
                  </from>
                  <to>
                    <xdr:col>15</xdr:col>
                    <xdr:colOff>428625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67" name="Check Box 185">
              <controlPr defaultSize="0" autoFill="0" autoLine="0" autoPict="0">
                <anchor moveWithCells="1">
                  <from>
                    <xdr:col>13</xdr:col>
                    <xdr:colOff>666750</xdr:colOff>
                    <xdr:row>58</xdr:row>
                    <xdr:rowOff>133350</xdr:rowOff>
                  </from>
                  <to>
                    <xdr:col>14</xdr:col>
                    <xdr:colOff>304800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68" name="Check Box 186">
              <controlPr defaultSize="0" autoFill="0" autoLine="0" autoPict="0">
                <anchor moveWithCells="1">
                  <from>
                    <xdr:col>13</xdr:col>
                    <xdr:colOff>666750</xdr:colOff>
                    <xdr:row>59</xdr:row>
                    <xdr:rowOff>133350</xdr:rowOff>
                  </from>
                  <to>
                    <xdr:col>14</xdr:col>
                    <xdr:colOff>304800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69" name="Check Box 187">
              <controlPr defaultSize="0" autoFill="0" autoLine="0" autoPict="0">
                <anchor moveWithCells="1">
                  <from>
                    <xdr:col>14</xdr:col>
                    <xdr:colOff>361950</xdr:colOff>
                    <xdr:row>59</xdr:row>
                    <xdr:rowOff>133350</xdr:rowOff>
                  </from>
                  <to>
                    <xdr:col>14</xdr:col>
                    <xdr:colOff>676275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70" name="Check Box 188">
              <controlPr defaultSize="0" autoFill="0" autoLine="0" autoPict="0">
                <anchor moveWithCells="1">
                  <from>
                    <xdr:col>14</xdr:col>
                    <xdr:colOff>742950</xdr:colOff>
                    <xdr:row>59</xdr:row>
                    <xdr:rowOff>133350</xdr:rowOff>
                  </from>
                  <to>
                    <xdr:col>15</xdr:col>
                    <xdr:colOff>76200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71" name="Check Box 189">
              <controlPr defaultSize="0" autoFill="0" autoLine="0" autoPict="0">
                <anchor moveWithCells="1">
                  <from>
                    <xdr:col>15</xdr:col>
                    <xdr:colOff>123825</xdr:colOff>
                    <xdr:row>59</xdr:row>
                    <xdr:rowOff>133350</xdr:rowOff>
                  </from>
                  <to>
                    <xdr:col>15</xdr:col>
                    <xdr:colOff>428625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72" name="Check Box 190">
              <controlPr defaultSize="0" autoFill="0" autoLine="0" autoPict="0">
                <anchor moveWithCells="1">
                  <from>
                    <xdr:col>13</xdr:col>
                    <xdr:colOff>666750</xdr:colOff>
                    <xdr:row>60</xdr:row>
                    <xdr:rowOff>133350</xdr:rowOff>
                  </from>
                  <to>
                    <xdr:col>14</xdr:col>
                    <xdr:colOff>304800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73" name="Check Box 191">
              <controlPr defaultSize="0" autoFill="0" autoLine="0" autoPict="0">
                <anchor moveWithCells="1">
                  <from>
                    <xdr:col>7</xdr:col>
                    <xdr:colOff>323850</xdr:colOff>
                    <xdr:row>55</xdr:row>
                    <xdr:rowOff>133350</xdr:rowOff>
                  </from>
                  <to>
                    <xdr:col>8</xdr:col>
                    <xdr:colOff>304800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74" name="Check Box 192">
              <controlPr defaultSize="0" autoFill="0" autoLine="0" autoPict="0">
                <anchor moveWithCells="1">
                  <from>
                    <xdr:col>7</xdr:col>
                    <xdr:colOff>323850</xdr:colOff>
                    <xdr:row>57</xdr:row>
                    <xdr:rowOff>133350</xdr:rowOff>
                  </from>
                  <to>
                    <xdr:col>8</xdr:col>
                    <xdr:colOff>304800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75" name="Check Box 193">
              <controlPr defaultSize="0" autoFill="0" autoLine="0" autoPict="0">
                <anchor moveWithCells="1">
                  <from>
                    <xdr:col>7</xdr:col>
                    <xdr:colOff>323850</xdr:colOff>
                    <xdr:row>59</xdr:row>
                    <xdr:rowOff>133350</xdr:rowOff>
                  </from>
                  <to>
                    <xdr:col>8</xdr:col>
                    <xdr:colOff>304800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76" name="Check Box 194">
              <controlPr defaultSize="0" autoFill="0" autoLine="0" autoPict="0">
                <anchor moveWithCells="1">
                  <from>
                    <xdr:col>7</xdr:col>
                    <xdr:colOff>257175</xdr:colOff>
                    <xdr:row>4</xdr:row>
                    <xdr:rowOff>171450</xdr:rowOff>
                  </from>
                  <to>
                    <xdr:col>8</xdr:col>
                    <xdr:colOff>238125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77" name="Check Box 195">
              <controlPr defaultSize="0" autoFill="0" autoLine="0" autoPict="0">
                <anchor moveWithCells="1">
                  <from>
                    <xdr:col>11</xdr:col>
                    <xdr:colOff>304800</xdr:colOff>
                    <xdr:row>4</xdr:row>
                    <xdr:rowOff>171450</xdr:rowOff>
                  </from>
                  <to>
                    <xdr:col>12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78" name="Check Box 196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171450</xdr:rowOff>
                  </from>
                  <to>
                    <xdr:col>6</xdr:col>
                    <xdr:colOff>304800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79" name="Check Box 197">
              <controlPr defaultSize="0" autoFill="0" autoLine="0" autoPict="0">
                <anchor moveWithCells="1">
                  <from>
                    <xdr:col>6</xdr:col>
                    <xdr:colOff>514350</xdr:colOff>
                    <xdr:row>5</xdr:row>
                    <xdr:rowOff>171450</xdr:rowOff>
                  </from>
                  <to>
                    <xdr:col>7</xdr:col>
                    <xdr:colOff>295275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80" name="Check Box 198">
              <controlPr defaultSize="0" autoFill="0" autoLine="0" autoPict="0">
                <anchor moveWithCells="1">
                  <from>
                    <xdr:col>8</xdr:col>
                    <xdr:colOff>161925</xdr:colOff>
                    <xdr:row>5</xdr:row>
                    <xdr:rowOff>171450</xdr:rowOff>
                  </from>
                  <to>
                    <xdr:col>9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81" name="Check Box 199">
              <controlPr defaultSize="0" autoFill="0" autoLine="0" autoPict="0">
                <anchor moveWithCells="1">
                  <from>
                    <xdr:col>10</xdr:col>
                    <xdr:colOff>66675</xdr:colOff>
                    <xdr:row>5</xdr:row>
                    <xdr:rowOff>171450</xdr:rowOff>
                  </from>
                  <to>
                    <xdr:col>11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82" name="Check Box 200">
              <controlPr defaultSize="0" autoFill="0" autoLine="0" autoPict="0">
                <anchor moveWithCells="1">
                  <from>
                    <xdr:col>12</xdr:col>
                    <xdr:colOff>114300</xdr:colOff>
                    <xdr:row>5</xdr:row>
                    <xdr:rowOff>171450</xdr:rowOff>
                  </from>
                  <to>
                    <xdr:col>13</xdr:col>
                    <xdr:colOff>171450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83" name="Check Box 201">
              <controlPr defaultSize="0" autoFill="0" autoLine="0" autoPict="0">
                <anchor moveWithCells="1">
                  <from>
                    <xdr:col>13</xdr:col>
                    <xdr:colOff>361950</xdr:colOff>
                    <xdr:row>5</xdr:row>
                    <xdr:rowOff>171450</xdr:rowOff>
                  </from>
                  <to>
                    <xdr:col>14</xdr:col>
                    <xdr:colOff>19050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84" name="Check Box 202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171450</xdr:rowOff>
                  </from>
                  <to>
                    <xdr:col>6</xdr:col>
                    <xdr:colOff>304800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85" name="Check Box 203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171450</xdr:rowOff>
                  </from>
                  <to>
                    <xdr:col>6</xdr:col>
                    <xdr:colOff>304800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86" name="Check Box 204">
              <controlPr defaultSize="0" autoFill="0" autoLine="0" autoPict="0">
                <anchor moveWithCells="1">
                  <from>
                    <xdr:col>8</xdr:col>
                    <xdr:colOff>19050</xdr:colOff>
                    <xdr:row>7</xdr:row>
                    <xdr:rowOff>171450</xdr:rowOff>
                  </from>
                  <to>
                    <xdr:col>8</xdr:col>
                    <xdr:colOff>323850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87" name="Check Box 205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171450</xdr:rowOff>
                  </from>
                  <to>
                    <xdr:col>6</xdr:col>
                    <xdr:colOff>304800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88" name="Check Box 206">
              <controlPr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171450</xdr:rowOff>
                  </from>
                  <to>
                    <xdr:col>11</xdr:col>
                    <xdr:colOff>314325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89" name="Check Box 207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295275</xdr:rowOff>
                  </from>
                  <to>
                    <xdr:col>6</xdr:col>
                    <xdr:colOff>304800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90" name="Check Box 208">
              <controlPr defaultSize="0" autoFill="0" autoLine="0" autoPict="0">
                <anchor moveWithCells="1">
                  <from>
                    <xdr:col>14</xdr:col>
                    <xdr:colOff>9525</xdr:colOff>
                    <xdr:row>38</xdr:row>
                    <xdr:rowOff>133350</xdr:rowOff>
                  </from>
                  <to>
                    <xdr:col>14</xdr:col>
                    <xdr:colOff>314325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91" name="Check Box 209">
              <controlPr defaultSize="0" autoFill="0" autoLine="0" autoPict="0">
                <anchor moveWithCells="1">
                  <from>
                    <xdr:col>14</xdr:col>
                    <xdr:colOff>9525</xdr:colOff>
                    <xdr:row>39</xdr:row>
                    <xdr:rowOff>133350</xdr:rowOff>
                  </from>
                  <to>
                    <xdr:col>14</xdr:col>
                    <xdr:colOff>314325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92" name="Check Box 210">
              <controlPr defaultSize="0" autoFill="0" autoLine="0" autoPict="0">
                <anchor moveWithCells="1">
                  <from>
                    <xdr:col>14</xdr:col>
                    <xdr:colOff>9525</xdr:colOff>
                    <xdr:row>40</xdr:row>
                    <xdr:rowOff>133350</xdr:rowOff>
                  </from>
                  <to>
                    <xdr:col>14</xdr:col>
                    <xdr:colOff>314325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93" name="Check Box 211">
              <controlPr defaultSize="0" autoFill="0" autoLine="0" autoPict="0">
                <anchor moveWithCells="1">
                  <from>
                    <xdr:col>14</xdr:col>
                    <xdr:colOff>9525</xdr:colOff>
                    <xdr:row>41</xdr:row>
                    <xdr:rowOff>133350</xdr:rowOff>
                  </from>
                  <to>
                    <xdr:col>14</xdr:col>
                    <xdr:colOff>314325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94" name="Check Box 212">
              <controlPr defaultSize="0" autoFill="0" autoLine="0" autoPict="0">
                <anchor moveWithCells="1">
                  <from>
                    <xdr:col>8</xdr:col>
                    <xdr:colOff>333375</xdr:colOff>
                    <xdr:row>40</xdr:row>
                    <xdr:rowOff>133350</xdr:rowOff>
                  </from>
                  <to>
                    <xdr:col>10</xdr:col>
                    <xdr:colOff>66675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95" name="Check Box 213">
              <controlPr defaultSize="0" autoFill="0" autoLine="0" autoPict="0">
                <anchor moveWithCells="1">
                  <from>
                    <xdr:col>10</xdr:col>
                    <xdr:colOff>133350</xdr:colOff>
                    <xdr:row>40</xdr:row>
                    <xdr:rowOff>133350</xdr:rowOff>
                  </from>
                  <to>
                    <xdr:col>11</xdr:col>
                    <xdr:colOff>276225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96" name="Check Box 214">
              <controlPr defaultSize="0" autoFill="0" autoLine="0" autoPict="0">
                <anchor moveWithCells="1">
                  <from>
                    <xdr:col>9</xdr:col>
                    <xdr:colOff>57150</xdr:colOff>
                    <xdr:row>2</xdr:row>
                    <xdr:rowOff>285750</xdr:rowOff>
                  </from>
                  <to>
                    <xdr:col>10</xdr:col>
                    <xdr:colOff>171450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97" name="Check Box 215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295275</xdr:rowOff>
                  </from>
                  <to>
                    <xdr:col>6</xdr:col>
                    <xdr:colOff>304800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98" name="Check Box 216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161925</xdr:rowOff>
                  </from>
                  <to>
                    <xdr:col>1</xdr:col>
                    <xdr:colOff>38100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99" name="Check Box 217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161925</xdr:rowOff>
                  </from>
                  <to>
                    <xdr:col>1</xdr:col>
                    <xdr:colOff>38100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00" name="Check Box 218">
              <controlPr defaultSize="0" autoFill="0" autoLine="0" autoPict="0">
                <anchor moveWithCells="1">
                  <from>
                    <xdr:col>0</xdr:col>
                    <xdr:colOff>47625</xdr:colOff>
                    <xdr:row>9</xdr:row>
                    <xdr:rowOff>161925</xdr:rowOff>
                  </from>
                  <to>
                    <xdr:col>1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01" name="Check Box 219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180975</xdr:rowOff>
                  </from>
                  <to>
                    <xdr:col>1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02" name="Check Box 220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190500</xdr:rowOff>
                  </from>
                  <to>
                    <xdr:col>1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03" name="Check Box 221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190500</xdr:rowOff>
                  </from>
                  <to>
                    <xdr:col>1</xdr:col>
                    <xdr:colOff>38100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04" name="Check Box 222">
              <controlPr defaultSize="0" autoFill="0" autoLine="0" autoPict="0">
                <anchor moveWithCells="1">
                  <from>
                    <xdr:col>0</xdr:col>
                    <xdr:colOff>47625</xdr:colOff>
                    <xdr:row>24</xdr:row>
                    <xdr:rowOff>180975</xdr:rowOff>
                  </from>
                  <to>
                    <xdr:col>1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05" name="Check Box 223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190500</xdr:rowOff>
                  </from>
                  <to>
                    <xdr:col>1</xdr:col>
                    <xdr:colOff>38100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06" name="Check Box 224">
              <controlPr defaultSize="0" autoFill="0" autoLine="0" autoPict="0">
                <anchor moveWithCells="1">
                  <from>
                    <xdr:col>0</xdr:col>
                    <xdr:colOff>47625</xdr:colOff>
                    <xdr:row>34</xdr:row>
                    <xdr:rowOff>114300</xdr:rowOff>
                  </from>
                  <to>
                    <xdr:col>1</xdr:col>
                    <xdr:colOff>38100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07" name="Check Box 225">
              <controlPr defaultSize="0" autoFill="0" autoLine="0" autoPict="0">
                <anchor moveWithCells="1">
                  <from>
                    <xdr:col>0</xdr:col>
                    <xdr:colOff>47625</xdr:colOff>
                    <xdr:row>34</xdr:row>
                    <xdr:rowOff>123825</xdr:rowOff>
                  </from>
                  <to>
                    <xdr:col>1</xdr:col>
                    <xdr:colOff>38100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08" name="Check Box 226">
              <controlPr defaultSize="0" autoFill="0" autoLine="0" autoPict="0">
                <anchor moveWithCells="1">
                  <from>
                    <xdr:col>0</xdr:col>
                    <xdr:colOff>47625</xdr:colOff>
                    <xdr:row>36</xdr:row>
                    <xdr:rowOff>142875</xdr:rowOff>
                  </from>
                  <to>
                    <xdr:col>1</xdr:col>
                    <xdr:colOff>38100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09" name="Check Box 227">
              <controlPr defaultSize="0" autoFill="0" autoLine="0" autoPict="0">
                <anchor moveWithCells="1">
                  <from>
                    <xdr:col>0</xdr:col>
                    <xdr:colOff>47625</xdr:colOff>
                    <xdr:row>38</xdr:row>
                    <xdr:rowOff>152400</xdr:rowOff>
                  </from>
                  <to>
                    <xdr:col>1</xdr:col>
                    <xdr:colOff>38100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10" name="Check Box 228">
              <controlPr defaultSize="0" autoFill="0" autoLine="0" autoPict="0">
                <anchor moveWithCells="1">
                  <from>
                    <xdr:col>0</xdr:col>
                    <xdr:colOff>47625</xdr:colOff>
                    <xdr:row>40</xdr:row>
                    <xdr:rowOff>152400</xdr:rowOff>
                  </from>
                  <to>
                    <xdr:col>1</xdr:col>
                    <xdr:colOff>38100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11" name="Check Box 229">
              <controlPr defaultSize="0" autoFill="0" autoLine="0" autoPict="0">
                <anchor moveWithCells="1">
                  <from>
                    <xdr:col>0</xdr:col>
                    <xdr:colOff>47625</xdr:colOff>
                    <xdr:row>42</xdr:row>
                    <xdr:rowOff>152400</xdr:rowOff>
                  </from>
                  <to>
                    <xdr:col>1</xdr:col>
                    <xdr:colOff>38100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12" name="Check Box 230">
              <controlPr defaultSize="0" autoFill="0" autoLine="0" autoPict="0">
                <anchor moveWithCells="1">
                  <from>
                    <xdr:col>0</xdr:col>
                    <xdr:colOff>47625</xdr:colOff>
                    <xdr:row>44</xdr:row>
                    <xdr:rowOff>152400</xdr:rowOff>
                  </from>
                  <to>
                    <xdr:col>1</xdr:col>
                    <xdr:colOff>38100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13" name="Check Box 231">
              <controlPr defaultSize="0" autoFill="0" autoLine="0" autoPict="0">
                <anchor moveWithCells="1">
                  <from>
                    <xdr:col>0</xdr:col>
                    <xdr:colOff>47625</xdr:colOff>
                    <xdr:row>46</xdr:row>
                    <xdr:rowOff>152400</xdr:rowOff>
                  </from>
                  <to>
                    <xdr:col>1</xdr:col>
                    <xdr:colOff>38100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14" name="Check Box 232">
              <controlPr defaultSize="0" autoFill="0" autoLine="0" autoPict="0">
                <anchor moveWithCells="1">
                  <from>
                    <xdr:col>0</xdr:col>
                    <xdr:colOff>47625</xdr:colOff>
                    <xdr:row>48</xdr:row>
                    <xdr:rowOff>142875</xdr:rowOff>
                  </from>
                  <to>
                    <xdr:col>1</xdr:col>
                    <xdr:colOff>38100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15" name="Check Box 233">
              <controlPr defaultSize="0" autoFill="0" autoLine="0" autoPict="0">
                <anchor moveWithCells="1">
                  <from>
                    <xdr:col>0</xdr:col>
                    <xdr:colOff>47625</xdr:colOff>
                    <xdr:row>51</xdr:row>
                    <xdr:rowOff>152400</xdr:rowOff>
                  </from>
                  <to>
                    <xdr:col>1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16" name="Check Box 234">
              <controlPr defaultSize="0" autoFill="0" autoLine="0" autoPict="0">
                <anchor moveWithCells="1">
                  <from>
                    <xdr:col>0</xdr:col>
                    <xdr:colOff>47625</xdr:colOff>
                    <xdr:row>53</xdr:row>
                    <xdr:rowOff>152400</xdr:rowOff>
                  </from>
                  <to>
                    <xdr:col>1</xdr:col>
                    <xdr:colOff>38100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17" name="Check Box 235">
              <controlPr defaultSize="0" autoFill="0" autoLine="0" autoPict="0">
                <anchor moveWithCells="1">
                  <from>
                    <xdr:col>0</xdr:col>
                    <xdr:colOff>47625</xdr:colOff>
                    <xdr:row>55</xdr:row>
                    <xdr:rowOff>142875</xdr:rowOff>
                  </from>
                  <to>
                    <xdr:col>1</xdr:col>
                    <xdr:colOff>38100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18" name="Check Box 236">
              <controlPr defaultSize="0" autoFill="0" autoLine="0" autoPict="0">
                <anchor moveWithCells="1">
                  <from>
                    <xdr:col>0</xdr:col>
                    <xdr:colOff>47625</xdr:colOff>
                    <xdr:row>57</xdr:row>
                    <xdr:rowOff>133350</xdr:rowOff>
                  </from>
                  <to>
                    <xdr:col>1</xdr:col>
                    <xdr:colOff>38100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19" name="Check Box 237">
              <controlPr defaultSize="0" autoFill="0" autoLine="0" autoPict="0">
                <anchor moveWithCells="1">
                  <from>
                    <xdr:col>0</xdr:col>
                    <xdr:colOff>47625</xdr:colOff>
                    <xdr:row>59</xdr:row>
                    <xdr:rowOff>133350</xdr:rowOff>
                  </from>
                  <to>
                    <xdr:col>1</xdr:col>
                    <xdr:colOff>38100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0" name="Check Box 238">
              <controlPr defaultSize="0" autoFill="0" autoLine="0" autoPict="0">
                <anchor moveWithCells="1">
                  <from>
                    <xdr:col>0</xdr:col>
                    <xdr:colOff>47625</xdr:colOff>
                    <xdr:row>62</xdr:row>
                    <xdr:rowOff>123825</xdr:rowOff>
                  </from>
                  <to>
                    <xdr:col>1</xdr:col>
                    <xdr:colOff>38100</xdr:colOff>
                    <xdr:row>64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別表３(届出)</vt:lpstr>
      <vt:lpstr>別表３(変更)</vt:lpstr>
      <vt:lpstr>'別表３(届出)'!Print_Area</vt:lpstr>
      <vt:lpstr>'別表３(変更)'!Print_Area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2024-12-17T07:42:57Z</dcterms:created>
  <dcterms:modified xsi:type="dcterms:W3CDTF">2024-12-23T00:02:41Z</dcterms:modified>
</cp:coreProperties>
</file>