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25" firstSheet="2" activeTab="2"/>
  </bookViews>
  <sheets>
    <sheet name="(15日パターン）利用内訳表" sheetId="14" state="hidden" r:id="rId1"/>
    <sheet name="（20日パターン）利用内訳表" sheetId="17" state="hidden" r:id="rId2"/>
    <sheet name="★利用内訳表" sheetId="26" r:id="rId3"/>
  </sheets>
  <definedNames>
    <definedName name="_xlnm.Print_Area" localSheetId="0">'(15日パターン）利用内訳表'!$A$1:$AF$30</definedName>
    <definedName name="_xlnm.Print_Area" localSheetId="1">'（20日パターン）利用内訳表'!$A$1:$AF$46</definedName>
    <definedName name="_xlnm.Print_Area" localSheetId="2">★利用内訳表!$A$1:$AF$43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1" i="26" l="1"/>
  <c r="AU41" i="26" s="1"/>
  <c r="AO41" i="26"/>
  <c r="AS41" i="26" s="1"/>
  <c r="AN41" i="26"/>
  <c r="AL41" i="26"/>
  <c r="AJ41" i="26"/>
  <c r="AH41" i="26"/>
  <c r="AN40" i="26"/>
  <c r="AL40" i="26"/>
  <c r="AJ40" i="26"/>
  <c r="AO40" i="26" s="1"/>
  <c r="AS40" i="26" s="1"/>
  <c r="AH40" i="26"/>
  <c r="AC40" i="26"/>
  <c r="Z40" i="26"/>
  <c r="L42" i="26" s="1"/>
  <c r="AN39" i="26"/>
  <c r="AL39" i="26"/>
  <c r="AQ39" i="26" s="1"/>
  <c r="AU39" i="26" s="1"/>
  <c r="AH39" i="26"/>
  <c r="AJ39" i="26" s="1"/>
  <c r="AH38" i="26"/>
  <c r="AN38" i="26" s="1"/>
  <c r="AL37" i="26"/>
  <c r="AJ37" i="26"/>
  <c r="AH37" i="26"/>
  <c r="AN36" i="26"/>
  <c r="AL36" i="26"/>
  <c r="AH36" i="26"/>
  <c r="AJ36" i="26" s="1"/>
  <c r="AQ36" i="26" s="1"/>
  <c r="AU36" i="26" s="1"/>
  <c r="AN35" i="26"/>
  <c r="P35" i="26"/>
  <c r="N35" i="26"/>
  <c r="AH35" i="26" s="1"/>
  <c r="P34" i="26"/>
  <c r="N34" i="26"/>
  <c r="AH34" i="26" s="1"/>
  <c r="AN33" i="26"/>
  <c r="P33" i="26"/>
  <c r="N33" i="26"/>
  <c r="AH33" i="26" s="1"/>
  <c r="AJ33" i="26" s="1"/>
  <c r="AH32" i="26"/>
  <c r="P32" i="26"/>
  <c r="N32" i="26"/>
  <c r="AJ31" i="26"/>
  <c r="AH31" i="26"/>
  <c r="P31" i="26"/>
  <c r="N31" i="26"/>
  <c r="AH30" i="26"/>
  <c r="P30" i="26"/>
  <c r="N30" i="26"/>
  <c r="AH29" i="26"/>
  <c r="P29" i="26"/>
  <c r="N29" i="26"/>
  <c r="AH28" i="26"/>
  <c r="P28" i="26"/>
  <c r="N28" i="26"/>
  <c r="P27" i="26"/>
  <c r="N27" i="26"/>
  <c r="AH27" i="26" s="1"/>
  <c r="AN27" i="26" s="1"/>
  <c r="P26" i="26"/>
  <c r="N26" i="26"/>
  <c r="AH26" i="26" s="1"/>
  <c r="P25" i="26"/>
  <c r="N25" i="26"/>
  <c r="AH25" i="26" s="1"/>
  <c r="AN24" i="26"/>
  <c r="AL24" i="26"/>
  <c r="AH24" i="26"/>
  <c r="P24" i="26"/>
  <c r="N24" i="26"/>
  <c r="P23" i="26"/>
  <c r="N23" i="26"/>
  <c r="AH23" i="26" s="1"/>
  <c r="P22" i="26"/>
  <c r="N22" i="26"/>
  <c r="AH22" i="26" s="1"/>
  <c r="P21" i="26"/>
  <c r="N21" i="26"/>
  <c r="AH21" i="26" s="1"/>
  <c r="AJ21" i="26" s="1"/>
  <c r="AH20" i="26"/>
  <c r="P20" i="26"/>
  <c r="N20" i="26"/>
  <c r="AH19" i="26"/>
  <c r="P19" i="26"/>
  <c r="N19" i="26"/>
  <c r="AH18" i="26"/>
  <c r="AN18" i="26" s="1"/>
  <c r="P18" i="26"/>
  <c r="N18" i="26"/>
  <c r="AH17" i="26"/>
  <c r="P17" i="26"/>
  <c r="N17" i="26"/>
  <c r="P16" i="26"/>
  <c r="N16" i="26"/>
  <c r="AH16" i="26" s="1"/>
  <c r="AN15" i="26"/>
  <c r="P15" i="26"/>
  <c r="N15" i="26"/>
  <c r="AH15" i="26" s="1"/>
  <c r="P14" i="26"/>
  <c r="N14" i="26"/>
  <c r="AH14" i="26" s="1"/>
  <c r="AJ13" i="26"/>
  <c r="P13" i="26"/>
  <c r="N13" i="26"/>
  <c r="AH13" i="26" s="1"/>
  <c r="AL12" i="26"/>
  <c r="AJ12" i="26"/>
  <c r="AH12" i="26"/>
  <c r="P12" i="26"/>
  <c r="N12" i="26"/>
  <c r="N11" i="26"/>
  <c r="AH11" i="26" s="1"/>
  <c r="P11" i="26" l="1"/>
  <c r="AH43" i="26" s="1"/>
  <c r="AL11" i="26"/>
  <c r="AN11" i="26"/>
  <c r="AJ11" i="26"/>
  <c r="AN16" i="26"/>
  <c r="AL16" i="26"/>
  <c r="AJ16" i="26"/>
  <c r="AO16" i="26" s="1"/>
  <c r="AN28" i="26"/>
  <c r="AL28" i="26"/>
  <c r="AN19" i="26"/>
  <c r="AL19" i="26"/>
  <c r="AL21" i="26"/>
  <c r="AQ21" i="26" s="1"/>
  <c r="AL30" i="26"/>
  <c r="AJ30" i="26"/>
  <c r="AO30" i="26" s="1"/>
  <c r="AL34" i="26"/>
  <c r="AJ34" i="26"/>
  <c r="AN23" i="26"/>
  <c r="AN29" i="26"/>
  <c r="AL29" i="26"/>
  <c r="AQ40" i="26"/>
  <c r="AU40" i="26" s="1"/>
  <c r="AQ13" i="26"/>
  <c r="AN13" i="26"/>
  <c r="AL13" i="26"/>
  <c r="AO13" i="26" s="1"/>
  <c r="AJ15" i="26"/>
  <c r="AL15" i="26"/>
  <c r="AQ15" i="26"/>
  <c r="AO15" i="26"/>
  <c r="AJ29" i="26"/>
  <c r="AQ29" i="26" s="1"/>
  <c r="AO39" i="26"/>
  <c r="AS39" i="26" s="1"/>
  <c r="AO28" i="26"/>
  <c r="AL23" i="26"/>
  <c r="AO23" i="26" s="1"/>
  <c r="AJ23" i="26"/>
  <c r="AN21" i="26"/>
  <c r="AN25" i="26"/>
  <c r="AL25" i="26"/>
  <c r="AJ25" i="26"/>
  <c r="AQ25" i="26" s="1"/>
  <c r="AL22" i="26"/>
  <c r="AJ22" i="26"/>
  <c r="AO29" i="26"/>
  <c r="AN17" i="26"/>
  <c r="AL17" i="26"/>
  <c r="AO17" i="26" s="1"/>
  <c r="AQ17" i="26"/>
  <c r="AJ17" i="26"/>
  <c r="AJ28" i="26"/>
  <c r="AQ28" i="26" s="1"/>
  <c r="AN14" i="26"/>
  <c r="AL14" i="26"/>
  <c r="AQ14" i="26"/>
  <c r="AO14" i="26"/>
  <c r="AL38" i="26"/>
  <c r="AJ38" i="26"/>
  <c r="AO38" i="26" s="1"/>
  <c r="AS38" i="26" s="1"/>
  <c r="AQ38" i="26"/>
  <c r="AU38" i="26" s="1"/>
  <c r="AJ27" i="26"/>
  <c r="AQ27" i="26" s="1"/>
  <c r="AL27" i="26"/>
  <c r="AJ19" i="26"/>
  <c r="AQ19" i="26" s="1"/>
  <c r="AN30" i="26"/>
  <c r="BC44" i="26"/>
  <c r="AO21" i="26"/>
  <c r="AN32" i="26"/>
  <c r="AQ32" i="26" s="1"/>
  <c r="AL32" i="26"/>
  <c r="AJ32" i="26"/>
  <c r="AN34" i="26"/>
  <c r="AQ34" i="26" s="1"/>
  <c r="AJ14" i="26"/>
  <c r="AL18" i="26"/>
  <c r="AJ18" i="26"/>
  <c r="AQ18" i="26" s="1"/>
  <c r="AO18" i="26"/>
  <c r="AO36" i="26"/>
  <c r="AS36" i="26" s="1"/>
  <c r="AN20" i="26"/>
  <c r="AL20" i="26"/>
  <c r="AJ20" i="26"/>
  <c r="AN22" i="26"/>
  <c r="AN26" i="26"/>
  <c r="AL26" i="26"/>
  <c r="AQ26" i="26" s="1"/>
  <c r="AJ26" i="26"/>
  <c r="AN31" i="26"/>
  <c r="AL31" i="26"/>
  <c r="AQ31" i="26" s="1"/>
  <c r="AL33" i="26"/>
  <c r="AL35" i="26"/>
  <c r="AJ35" i="26"/>
  <c r="AN12" i="26"/>
  <c r="AQ12" i="26" s="1"/>
  <c r="AO12" i="26"/>
  <c r="AJ24" i="26"/>
  <c r="AO24" i="26" s="1"/>
  <c r="AN37" i="26"/>
  <c r="AQ37" i="26" s="1"/>
  <c r="AU37" i="26" s="1"/>
  <c r="AQ11" i="26" l="1"/>
  <c r="T11" i="26" s="1"/>
  <c r="T25" i="26"/>
  <c r="AU25" i="26"/>
  <c r="X25" i="26" s="1"/>
  <c r="AS13" i="26"/>
  <c r="V13" i="26" s="1"/>
  <c r="R13" i="26"/>
  <c r="T28" i="26"/>
  <c r="AU28" i="26"/>
  <c r="X28" i="26" s="1"/>
  <c r="AU19" i="26"/>
  <c r="X19" i="26" s="1"/>
  <c r="T19" i="26"/>
  <c r="R17" i="26"/>
  <c r="AS17" i="26"/>
  <c r="V17" i="26" s="1"/>
  <c r="AU18" i="26"/>
  <c r="X18" i="26" s="1"/>
  <c r="T18" i="26"/>
  <c r="AU27" i="26"/>
  <c r="X27" i="26" s="1"/>
  <c r="T27" i="26"/>
  <c r="T26" i="26"/>
  <c r="AU26" i="26"/>
  <c r="X26" i="26" s="1"/>
  <c r="AS16" i="26"/>
  <c r="V16" i="26" s="1"/>
  <c r="R16" i="26"/>
  <c r="AU21" i="26"/>
  <c r="X21" i="26" s="1"/>
  <c r="T21" i="26"/>
  <c r="AU32" i="26"/>
  <c r="X32" i="26" s="1"/>
  <c r="T32" i="26"/>
  <c r="AU12" i="26"/>
  <c r="X12" i="26" s="1"/>
  <c r="T12" i="26"/>
  <c r="R23" i="26"/>
  <c r="AS23" i="26"/>
  <c r="V23" i="26" s="1"/>
  <c r="AU31" i="26"/>
  <c r="X31" i="26" s="1"/>
  <c r="T31" i="26"/>
  <c r="T29" i="26"/>
  <c r="AU29" i="26"/>
  <c r="X29" i="26" s="1"/>
  <c r="T34" i="26"/>
  <c r="AU34" i="26"/>
  <c r="X34" i="26" s="1"/>
  <c r="AS30" i="26"/>
  <c r="V30" i="26" s="1"/>
  <c r="R30" i="26"/>
  <c r="AQ20" i="26"/>
  <c r="AO20" i="26"/>
  <c r="R21" i="26"/>
  <c r="AS21" i="26"/>
  <c r="V21" i="26" s="1"/>
  <c r="AQ22" i="26"/>
  <c r="AO22" i="26"/>
  <c r="AO34" i="26"/>
  <c r="AQ30" i="26"/>
  <c r="AS14" i="26"/>
  <c r="V14" i="26" s="1"/>
  <c r="R14" i="26"/>
  <c r="AO32" i="26"/>
  <c r="AO31" i="26"/>
  <c r="AS18" i="26"/>
  <c r="V18" i="26" s="1"/>
  <c r="R18" i="26"/>
  <c r="AU14" i="26"/>
  <c r="X14" i="26" s="1"/>
  <c r="T14" i="26"/>
  <c r="AO37" i="26"/>
  <c r="AS37" i="26" s="1"/>
  <c r="AS15" i="26"/>
  <c r="V15" i="26" s="1"/>
  <c r="R15" i="26"/>
  <c r="AO26" i="26"/>
  <c r="AU15" i="26"/>
  <c r="X15" i="26" s="1"/>
  <c r="T15" i="26"/>
  <c r="AO19" i="26"/>
  <c r="AS24" i="26"/>
  <c r="V24" i="26" s="1"/>
  <c r="R24" i="26"/>
  <c r="AO27" i="26"/>
  <c r="AO25" i="26"/>
  <c r="AO11" i="26"/>
  <c r="AQ24" i="26"/>
  <c r="AS28" i="26"/>
  <c r="V28" i="26" s="1"/>
  <c r="R28" i="26"/>
  <c r="R29" i="26"/>
  <c r="AS29" i="26"/>
  <c r="V29" i="26" s="1"/>
  <c r="AO33" i="26"/>
  <c r="AQ33" i="26"/>
  <c r="AU13" i="26"/>
  <c r="X13" i="26" s="1"/>
  <c r="T13" i="26"/>
  <c r="AQ23" i="26"/>
  <c r="AQ16" i="26"/>
  <c r="AS12" i="26"/>
  <c r="V12" i="26" s="1"/>
  <c r="R12" i="26"/>
  <c r="T17" i="26"/>
  <c r="AU17" i="26"/>
  <c r="X17" i="26" s="1"/>
  <c r="AI43" i="26"/>
  <c r="AS45" i="26" s="1"/>
  <c r="AJ43" i="26"/>
  <c r="AU45" i="26" s="1"/>
  <c r="AQ35" i="26"/>
  <c r="AO35" i="26"/>
  <c r="AU11" i="26" l="1"/>
  <c r="X11" i="26" s="1"/>
  <c r="R35" i="26"/>
  <c r="AS35" i="26"/>
  <c r="V35" i="26" s="1"/>
  <c r="AS32" i="26"/>
  <c r="V32" i="26" s="1"/>
  <c r="R32" i="26"/>
  <c r="T16" i="26"/>
  <c r="AU16" i="26"/>
  <c r="X16" i="26" s="1"/>
  <c r="AU33" i="26"/>
  <c r="X33" i="26" s="1"/>
  <c r="T33" i="26"/>
  <c r="T35" i="26"/>
  <c r="AU35" i="26"/>
  <c r="X35" i="26" s="1"/>
  <c r="AU30" i="26"/>
  <c r="X30" i="26" s="1"/>
  <c r="T30" i="26"/>
  <c r="T23" i="26"/>
  <c r="AU23" i="26"/>
  <c r="X23" i="26" s="1"/>
  <c r="AS19" i="26"/>
  <c r="V19" i="26" s="1"/>
  <c r="R19" i="26"/>
  <c r="R33" i="26"/>
  <c r="AS33" i="26"/>
  <c r="V33" i="26" s="1"/>
  <c r="AS26" i="26"/>
  <c r="V26" i="26" s="1"/>
  <c r="R26" i="26"/>
  <c r="AK43" i="26"/>
  <c r="R34" i="26"/>
  <c r="AS34" i="26"/>
  <c r="V34" i="26" s="1"/>
  <c r="R22" i="26"/>
  <c r="AS22" i="26"/>
  <c r="V22" i="26" s="1"/>
  <c r="AU24" i="26"/>
  <c r="X24" i="26" s="1"/>
  <c r="T24" i="26"/>
  <c r="T22" i="26"/>
  <c r="AU22" i="26"/>
  <c r="X22" i="26" s="1"/>
  <c r="R11" i="26"/>
  <c r="AS11" i="26"/>
  <c r="V11" i="26" s="1"/>
  <c r="R25" i="26"/>
  <c r="AS25" i="26"/>
  <c r="V25" i="26" s="1"/>
  <c r="AS27" i="26"/>
  <c r="V27" i="26" s="1"/>
  <c r="R27" i="26"/>
  <c r="AS20" i="26"/>
  <c r="V20" i="26" s="1"/>
  <c r="R20" i="26"/>
  <c r="AU20" i="26"/>
  <c r="X20" i="26" s="1"/>
  <c r="T20" i="26"/>
  <c r="AS31" i="26"/>
  <c r="V31" i="26" s="1"/>
  <c r="R31" i="26"/>
  <c r="AM43" i="26" l="1"/>
  <c r="AQ43" i="26" s="1"/>
  <c r="AL43" i="26"/>
  <c r="AO43" i="26" s="1"/>
  <c r="R40" i="26" l="1"/>
  <c r="N41" i="26" s="1"/>
  <c r="AS43" i="26"/>
  <c r="V40" i="26" s="1"/>
  <c r="W41" i="26" s="1"/>
  <c r="BB44" i="26" s="1"/>
  <c r="T40" i="26"/>
  <c r="AU43" i="26"/>
  <c r="X40" i="26" s="1"/>
  <c r="AO45" i="26" l="1"/>
  <c r="AB41" i="26"/>
  <c r="U42" i="26"/>
  <c r="AA42" i="26" s="1"/>
  <c r="BA44" i="26"/>
  <c r="BD44" i="26" l="1"/>
  <c r="BE44" i="26"/>
  <c r="AB31" i="17" l="1"/>
  <c r="Y31" i="17"/>
  <c r="K33" i="17" s="1"/>
  <c r="BB43" i="17" s="1"/>
  <c r="AG40" i="17"/>
  <c r="AG39" i="17"/>
  <c r="AM39" i="17" s="1"/>
  <c r="AG38" i="17"/>
  <c r="AG37" i="17"/>
  <c r="AG36" i="17"/>
  <c r="AG35" i="17"/>
  <c r="AG34" i="17"/>
  <c r="AG33" i="17"/>
  <c r="AM33" i="17" s="1"/>
  <c r="AG32" i="17"/>
  <c r="AG31" i="17"/>
  <c r="AI31" i="17" s="1"/>
  <c r="AG30" i="17"/>
  <c r="O29" i="17"/>
  <c r="M29" i="17"/>
  <c r="AG29" i="17" s="1"/>
  <c r="O28" i="17"/>
  <c r="M28" i="17"/>
  <c r="AG28" i="17" s="1"/>
  <c r="O27" i="17"/>
  <c r="M27" i="17"/>
  <c r="AG27" i="17" s="1"/>
  <c r="AM27" i="17" s="1"/>
  <c r="O26" i="17"/>
  <c r="M26" i="17"/>
  <c r="AG26" i="17" s="1"/>
  <c r="O25" i="17"/>
  <c r="M25" i="17"/>
  <c r="AG25" i="17" s="1"/>
  <c r="O24" i="17"/>
  <c r="M24" i="17"/>
  <c r="AG24" i="17" s="1"/>
  <c r="AK24" i="17" s="1"/>
  <c r="O23" i="17"/>
  <c r="M23" i="17"/>
  <c r="AG23" i="17" s="1"/>
  <c r="O22" i="17"/>
  <c r="M22" i="17"/>
  <c r="AG22" i="17" s="1"/>
  <c r="O21" i="17"/>
  <c r="M21" i="17"/>
  <c r="AG21" i="17" s="1"/>
  <c r="AM21" i="17" s="1"/>
  <c r="O20" i="17"/>
  <c r="M20" i="17"/>
  <c r="AG20" i="17" s="1"/>
  <c r="AG19" i="17"/>
  <c r="O19" i="17"/>
  <c r="M19" i="17"/>
  <c r="O18" i="17"/>
  <c r="M18" i="17"/>
  <c r="AG18" i="17" s="1"/>
  <c r="AM18" i="17" s="1"/>
  <c r="O17" i="17"/>
  <c r="M17" i="17"/>
  <c r="AG17" i="17" s="1"/>
  <c r="O16" i="17"/>
  <c r="M16" i="17"/>
  <c r="AG16" i="17" s="1"/>
  <c r="O15" i="17"/>
  <c r="M15" i="17"/>
  <c r="AG15" i="17" s="1"/>
  <c r="AM15" i="17" s="1"/>
  <c r="AG14" i="17"/>
  <c r="O14" i="17"/>
  <c r="M14" i="17"/>
  <c r="O13" i="17"/>
  <c r="M13" i="17"/>
  <c r="AG13" i="17" s="1"/>
  <c r="O12" i="17"/>
  <c r="M12" i="17"/>
  <c r="AG12" i="17" s="1"/>
  <c r="AM12" i="17" s="1"/>
  <c r="O11" i="17"/>
  <c r="M11" i="17"/>
  <c r="AG11" i="17" s="1"/>
  <c r="O10" i="17"/>
  <c r="M10" i="17"/>
  <c r="AG10" i="17" s="1"/>
  <c r="AM35" i="17" l="1"/>
  <c r="AK35" i="17"/>
  <c r="AI35" i="17"/>
  <c r="AM37" i="17"/>
  <c r="AK37" i="17"/>
  <c r="AM19" i="17"/>
  <c r="AI40" i="17"/>
  <c r="AM40" i="17"/>
  <c r="AK40" i="17"/>
  <c r="AI10" i="17"/>
  <c r="AK10" i="17"/>
  <c r="AM10" i="17"/>
  <c r="AK12" i="17"/>
  <c r="AM17" i="17"/>
  <c r="AK17" i="17"/>
  <c r="AI17" i="17"/>
  <c r="AG42" i="17"/>
  <c r="AI19" i="17"/>
  <c r="AN19" i="17" s="1"/>
  <c r="AI30" i="17"/>
  <c r="AM29" i="17"/>
  <c r="AK29" i="17"/>
  <c r="AI29" i="17"/>
  <c r="AN29" i="17" s="1"/>
  <c r="AI12" i="17"/>
  <c r="AI37" i="17"/>
  <c r="AI24" i="17"/>
  <c r="AK14" i="17"/>
  <c r="AM14" i="17"/>
  <c r="AI14" i="17"/>
  <c r="AP14" i="17" s="1"/>
  <c r="AK19" i="17"/>
  <c r="AI22" i="17"/>
  <c r="AM22" i="17"/>
  <c r="AK22" i="17"/>
  <c r="AM24" i="17"/>
  <c r="AK30" i="17"/>
  <c r="AN30" i="17" s="1"/>
  <c r="AI36" i="17"/>
  <c r="AM30" i="17"/>
  <c r="AM11" i="17"/>
  <c r="AK11" i="17"/>
  <c r="AI11" i="17"/>
  <c r="AM13" i="17"/>
  <c r="AI18" i="17"/>
  <c r="AN18" i="17" s="1"/>
  <c r="AK25" i="17"/>
  <c r="AM25" i="17"/>
  <c r="AI28" i="17"/>
  <c r="AK28" i="17"/>
  <c r="AM28" i="17"/>
  <c r="AK36" i="17"/>
  <c r="AN36" i="17" s="1"/>
  <c r="AI13" i="17"/>
  <c r="AI25" i="17"/>
  <c r="AM36" i="17"/>
  <c r="AK13" i="17"/>
  <c r="AI16" i="17"/>
  <c r="AK16" i="17"/>
  <c r="AP16" i="17" s="1"/>
  <c r="AM16" i="17"/>
  <c r="AK18" i="17"/>
  <c r="AK20" i="17"/>
  <c r="AM20" i="17"/>
  <c r="AI20" i="17"/>
  <c r="AM23" i="17"/>
  <c r="AK23" i="17"/>
  <c r="AI23" i="17"/>
  <c r="AK31" i="17"/>
  <c r="AM31" i="17"/>
  <c r="AI34" i="17"/>
  <c r="AK34" i="17"/>
  <c r="AN34" i="17" s="1"/>
  <c r="AM34" i="17"/>
  <c r="AP15" i="17"/>
  <c r="AP21" i="17"/>
  <c r="AI26" i="17"/>
  <c r="AI32" i="17"/>
  <c r="AI38" i="17"/>
  <c r="AK26" i="17"/>
  <c r="AK32" i="17"/>
  <c r="AK38" i="17"/>
  <c r="AI15" i="17"/>
  <c r="AN15" i="17" s="1"/>
  <c r="AI21" i="17"/>
  <c r="AN21" i="17" s="1"/>
  <c r="AM26" i="17"/>
  <c r="AI27" i="17"/>
  <c r="AM32" i="17"/>
  <c r="AN32" i="17" s="1"/>
  <c r="AI33" i="17"/>
  <c r="AM38" i="17"/>
  <c r="AN38" i="17" s="1"/>
  <c r="AI39" i="17"/>
  <c r="AK15" i="17"/>
  <c r="AK21" i="17"/>
  <c r="AK27" i="17"/>
  <c r="AK33" i="17"/>
  <c r="AK39" i="17"/>
  <c r="AN22" i="17" l="1"/>
  <c r="AN35" i="17"/>
  <c r="AR35" i="17" s="1"/>
  <c r="AN17" i="17"/>
  <c r="AR17" i="17" s="1"/>
  <c r="U17" i="17" s="1"/>
  <c r="AP38" i="17"/>
  <c r="AP37" i="17"/>
  <c r="AP24" i="17"/>
  <c r="AT24" i="17" s="1"/>
  <c r="W24" i="17" s="1"/>
  <c r="AP36" i="17"/>
  <c r="AP10" i="17"/>
  <c r="AP34" i="17"/>
  <c r="AN11" i="17"/>
  <c r="Q11" i="17" s="1"/>
  <c r="AN10" i="17"/>
  <c r="AR10" i="17" s="1"/>
  <c r="U10" i="17" s="1"/>
  <c r="AN26" i="17"/>
  <c r="AR26" i="17" s="1"/>
  <c r="U26" i="17" s="1"/>
  <c r="AP12" i="17"/>
  <c r="AT12" i="17" s="1"/>
  <c r="W12" i="17" s="1"/>
  <c r="AP22" i="17"/>
  <c r="S22" i="17" s="1"/>
  <c r="AP29" i="17"/>
  <c r="S29" i="17" s="1"/>
  <c r="AP13" i="17"/>
  <c r="AP40" i="17"/>
  <c r="AT40" i="17" s="1"/>
  <c r="AN16" i="17"/>
  <c r="AR16" i="17" s="1"/>
  <c r="U16" i="17" s="1"/>
  <c r="AP31" i="17"/>
  <c r="AT31" i="17" s="1"/>
  <c r="AN39" i="17"/>
  <c r="AR39" i="17" s="1"/>
  <c r="AP32" i="17"/>
  <c r="AP20" i="17"/>
  <c r="S20" i="17" s="1"/>
  <c r="AN12" i="17"/>
  <c r="AR12" i="17" s="1"/>
  <c r="U12" i="17" s="1"/>
  <c r="AP30" i="17"/>
  <c r="AT30" i="17" s="1"/>
  <c r="AP28" i="17"/>
  <c r="AT28" i="17" s="1"/>
  <c r="W28" i="17" s="1"/>
  <c r="AP17" i="17"/>
  <c r="S17" i="17" s="1"/>
  <c r="AN25" i="17"/>
  <c r="AN24" i="17"/>
  <c r="AT37" i="17"/>
  <c r="AR25" i="17"/>
  <c r="U25" i="17" s="1"/>
  <c r="Q25" i="17"/>
  <c r="S24" i="17"/>
  <c r="AT13" i="17"/>
  <c r="W13" i="17" s="1"/>
  <c r="S13" i="17"/>
  <c r="AR19" i="17"/>
  <c r="U19" i="17" s="1"/>
  <c r="Q19" i="17"/>
  <c r="AR34" i="17"/>
  <c r="AT32" i="17"/>
  <c r="S14" i="17"/>
  <c r="AT14" i="17"/>
  <c r="W14" i="17" s="1"/>
  <c r="AT36" i="17"/>
  <c r="AT34" i="17"/>
  <c r="S12" i="17"/>
  <c r="Q29" i="17"/>
  <c r="AR29" i="17"/>
  <c r="U29" i="17" s="1"/>
  <c r="AR22" i="17"/>
  <c r="U22" i="17" s="1"/>
  <c r="Q22" i="17"/>
  <c r="AP26" i="17"/>
  <c r="AT15" i="17"/>
  <c r="W15" i="17" s="1"/>
  <c r="S15" i="17"/>
  <c r="AR36" i="17"/>
  <c r="AR18" i="17"/>
  <c r="U18" i="17" s="1"/>
  <c r="Q18" i="17"/>
  <c r="AT29" i="17"/>
  <c r="W29" i="17" s="1"/>
  <c r="AN20" i="17"/>
  <c r="AP18" i="17"/>
  <c r="AP23" i="17"/>
  <c r="AN23" i="17"/>
  <c r="AR30" i="17"/>
  <c r="Q17" i="17"/>
  <c r="AN40" i="17"/>
  <c r="AP19" i="17"/>
  <c r="AR21" i="17"/>
  <c r="U21" i="17" s="1"/>
  <c r="Q21" i="17"/>
  <c r="S10" i="17"/>
  <c r="AT10" i="17"/>
  <c r="W10" i="17" s="1"/>
  <c r="Q24" i="17"/>
  <c r="AR24" i="17"/>
  <c r="U24" i="17" s="1"/>
  <c r="AP25" i="17"/>
  <c r="AH42" i="17"/>
  <c r="M31" i="17" s="1"/>
  <c r="AI42" i="17"/>
  <c r="O31" i="17" s="1"/>
  <c r="AN13" i="17"/>
  <c r="AP35" i="17"/>
  <c r="AN33" i="17"/>
  <c r="AP39" i="17"/>
  <c r="AN14" i="17"/>
  <c r="AP33" i="17"/>
  <c r="AN31" i="17"/>
  <c r="AN28" i="17"/>
  <c r="AP11" i="17"/>
  <c r="AN37" i="17"/>
  <c r="AN27" i="17"/>
  <c r="AP27" i="17"/>
  <c r="S16" i="17"/>
  <c r="AT16" i="17"/>
  <c r="W16" i="17" s="1"/>
  <c r="AT21" i="17"/>
  <c r="W21" i="17" s="1"/>
  <c r="S21" i="17"/>
  <c r="AR38" i="17"/>
  <c r="AT38" i="17"/>
  <c r="AR32" i="17"/>
  <c r="AR15" i="17"/>
  <c r="U15" i="17" s="1"/>
  <c r="Q15" i="17"/>
  <c r="Q10" i="17" l="1"/>
  <c r="AT17" i="17"/>
  <c r="W17" i="17" s="1"/>
  <c r="Q16" i="17"/>
  <c r="Q12" i="17"/>
  <c r="AT22" i="17"/>
  <c r="W22" i="17" s="1"/>
  <c r="S28" i="17"/>
  <c r="Q26" i="17"/>
  <c r="AR11" i="17"/>
  <c r="U11" i="17" s="1"/>
  <c r="AT20" i="17"/>
  <c r="W20" i="17" s="1"/>
  <c r="AT35" i="17"/>
  <c r="S26" i="17"/>
  <c r="AT26" i="17"/>
  <c r="W26" i="17" s="1"/>
  <c r="AR13" i="17"/>
  <c r="U13" i="17" s="1"/>
  <c r="Q13" i="17"/>
  <c r="S23" i="17"/>
  <c r="AT23" i="17"/>
  <c r="W23" i="17" s="1"/>
  <c r="AT27" i="17"/>
  <c r="W27" i="17" s="1"/>
  <c r="S27" i="17"/>
  <c r="AT19" i="17"/>
  <c r="W19" i="17" s="1"/>
  <c r="S19" i="17"/>
  <c r="S18" i="17"/>
  <c r="AT18" i="17"/>
  <c r="W18" i="17" s="1"/>
  <c r="AT39" i="17"/>
  <c r="AR33" i="17"/>
  <c r="AR27" i="17"/>
  <c r="U27" i="17" s="1"/>
  <c r="Q27" i="17"/>
  <c r="AR20" i="17"/>
  <c r="U20" i="17" s="1"/>
  <c r="Q20" i="17"/>
  <c r="AR37" i="17"/>
  <c r="AR40" i="17"/>
  <c r="AJ42" i="17"/>
  <c r="Q28" i="17"/>
  <c r="AR28" i="17"/>
  <c r="U28" i="17" s="1"/>
  <c r="AT25" i="17"/>
  <c r="W25" i="17" s="1"/>
  <c r="S25" i="17"/>
  <c r="Q14" i="17"/>
  <c r="AR14" i="17"/>
  <c r="U14" i="17" s="1"/>
  <c r="AT11" i="17"/>
  <c r="W11" i="17" s="1"/>
  <c r="S11" i="17"/>
  <c r="AR31" i="17"/>
  <c r="AT33" i="17"/>
  <c r="Q23" i="17"/>
  <c r="AR23" i="17"/>
  <c r="U23" i="17" s="1"/>
  <c r="AL42" i="17" l="1"/>
  <c r="AP42" i="17" s="1"/>
  <c r="AK42" i="17"/>
  <c r="AN42" i="17" s="1"/>
  <c r="AR42" i="17" l="1"/>
  <c r="Q31" i="17"/>
  <c r="AT42" i="17"/>
  <c r="W31" i="17" s="1"/>
  <c r="AN44" i="17"/>
  <c r="R32" i="17" s="1"/>
  <c r="S31" i="17"/>
  <c r="AZ43" i="17" l="1"/>
  <c r="AR44" i="17"/>
  <c r="Z32" i="17" s="1"/>
  <c r="U31" i="17"/>
  <c r="BA43" i="17" l="1"/>
  <c r="T33" i="17"/>
  <c r="Z33" i="17" s="1"/>
  <c r="BD43" i="17" l="1"/>
  <c r="BC43" i="17"/>
  <c r="Y26" i="14" l="1"/>
  <c r="AB26" i="14"/>
  <c r="AG25" i="14"/>
  <c r="AG26" i="14"/>
  <c r="AG27" i="14"/>
  <c r="AG28" i="14"/>
  <c r="AI28" i="14" s="1"/>
  <c r="AG29" i="14"/>
  <c r="AM29" i="14" s="1"/>
  <c r="AG30" i="14"/>
  <c r="AI30" i="14" s="1"/>
  <c r="AG31" i="14"/>
  <c r="AG32" i="14"/>
  <c r="AG33" i="14"/>
  <c r="AG34" i="14"/>
  <c r="AM34" i="14" s="1"/>
  <c r="AG35" i="14"/>
  <c r="AM35" i="14" s="1"/>
  <c r="AG36" i="14"/>
  <c r="AI36" i="14" s="1"/>
  <c r="AG37" i="14"/>
  <c r="AG38" i="14"/>
  <c r="AG39" i="14"/>
  <c r="AG40" i="14"/>
  <c r="AK40" i="14" s="1"/>
  <c r="AM40" i="14" l="1"/>
  <c r="AI40" i="14"/>
  <c r="AN40" i="14" s="1"/>
  <c r="AR40" i="14" s="1"/>
  <c r="K28" i="14"/>
  <c r="AI34" i="14"/>
  <c r="AM28" i="14"/>
  <c r="AK28" i="14"/>
  <c r="AN28" i="14" s="1"/>
  <c r="AR28" i="14" s="1"/>
  <c r="AK34" i="14"/>
  <c r="AN34" i="14" s="1"/>
  <c r="AR34" i="14" s="1"/>
  <c r="AK35" i="14"/>
  <c r="AK29" i="14"/>
  <c r="AI35" i="14"/>
  <c r="AI29" i="14"/>
  <c r="AP40" i="14"/>
  <c r="AT40" i="14" s="1"/>
  <c r="AI26" i="14"/>
  <c r="AK26" i="14"/>
  <c r="AM26" i="14"/>
  <c r="AI39" i="14"/>
  <c r="AK39" i="14"/>
  <c r="AM39" i="14"/>
  <c r="AI27" i="14"/>
  <c r="AM27" i="14"/>
  <c r="AK27" i="14"/>
  <c r="AI33" i="14"/>
  <c r="AK33" i="14"/>
  <c r="AM33" i="14"/>
  <c r="AM25" i="14"/>
  <c r="AI25" i="14"/>
  <c r="AK25" i="14"/>
  <c r="AI32" i="14"/>
  <c r="AK32" i="14"/>
  <c r="AM32" i="14"/>
  <c r="AK31" i="14"/>
  <c r="AI31" i="14"/>
  <c r="AM31" i="14"/>
  <c r="AI38" i="14"/>
  <c r="AM38" i="14"/>
  <c r="AK38" i="14"/>
  <c r="AK37" i="14"/>
  <c r="AM37" i="14"/>
  <c r="AI37" i="14"/>
  <c r="AM36" i="14"/>
  <c r="AM30" i="14"/>
  <c r="AK36" i="14"/>
  <c r="AP36" i="14" s="1"/>
  <c r="AK30" i="14"/>
  <c r="AP35" i="14" l="1"/>
  <c r="AN37" i="14"/>
  <c r="AR37" i="14" s="1"/>
  <c r="AP39" i="14"/>
  <c r="AT39" i="14" s="1"/>
  <c r="AP28" i="14"/>
  <c r="AP34" i="14"/>
  <c r="AT34" i="14" s="1"/>
  <c r="AP33" i="14"/>
  <c r="AT33" i="14" s="1"/>
  <c r="AP29" i="14"/>
  <c r="AN27" i="14"/>
  <c r="AR27" i="14" s="1"/>
  <c r="AP27" i="14"/>
  <c r="AP32" i="14"/>
  <c r="AT32" i="14" s="1"/>
  <c r="AN29" i="14"/>
  <c r="AR29" i="14" s="1"/>
  <c r="AP30" i="14"/>
  <c r="AT30" i="14" s="1"/>
  <c r="AN31" i="14"/>
  <c r="AR31" i="14" s="1"/>
  <c r="AP26" i="14"/>
  <c r="AN38" i="14"/>
  <c r="AR38" i="14" s="1"/>
  <c r="AN39" i="14"/>
  <c r="AR39" i="14" s="1"/>
  <c r="AN35" i="14"/>
  <c r="AR35" i="14" s="1"/>
  <c r="AN33" i="14"/>
  <c r="AR33" i="14" s="1"/>
  <c r="AN32" i="14"/>
  <c r="AR32" i="14" s="1"/>
  <c r="AP25" i="14"/>
  <c r="AT36" i="14"/>
  <c r="AP31" i="14"/>
  <c r="AN26" i="14"/>
  <c r="AR26" i="14" s="1"/>
  <c r="AP37" i="14"/>
  <c r="AN36" i="14"/>
  <c r="AR36" i="14" s="1"/>
  <c r="AN30" i="14"/>
  <c r="AR30" i="14" s="1"/>
  <c r="AT35" i="14"/>
  <c r="AN25" i="14"/>
  <c r="AR25" i="14" s="1"/>
  <c r="AP38" i="14"/>
  <c r="O24" i="14"/>
  <c r="M24" i="14"/>
  <c r="AG24" i="14" s="1"/>
  <c r="AM24" i="14" s="1"/>
  <c r="O23" i="14"/>
  <c r="M23" i="14"/>
  <c r="AG23" i="14" s="1"/>
  <c r="AI23" i="14" s="1"/>
  <c r="O22" i="14"/>
  <c r="M22" i="14"/>
  <c r="AG22" i="14" s="1"/>
  <c r="AM22" i="14" s="1"/>
  <c r="O21" i="14"/>
  <c r="M21" i="14"/>
  <c r="AG21" i="14" s="1"/>
  <c r="O20" i="14"/>
  <c r="M20" i="14"/>
  <c r="AG20" i="14" s="1"/>
  <c r="AM20" i="14" s="1"/>
  <c r="O19" i="14"/>
  <c r="M19" i="14"/>
  <c r="AG19" i="14" s="1"/>
  <c r="AI19" i="14" s="1"/>
  <c r="O18" i="14"/>
  <c r="M18" i="14"/>
  <c r="AG18" i="14" s="1"/>
  <c r="AM18" i="14" s="1"/>
  <c r="O17" i="14"/>
  <c r="M17" i="14"/>
  <c r="AG17" i="14" s="1"/>
  <c r="AI17" i="14" s="1"/>
  <c r="O16" i="14"/>
  <c r="M16" i="14"/>
  <c r="AG16" i="14" s="1"/>
  <c r="M15" i="14"/>
  <c r="AG15" i="14" s="1"/>
  <c r="M14" i="14"/>
  <c r="AG14" i="14" s="1"/>
  <c r="M13" i="14"/>
  <c r="AG13" i="14" s="1"/>
  <c r="AM13" i="14" s="1"/>
  <c r="M12" i="14"/>
  <c r="M11" i="14"/>
  <c r="AG11" i="14" s="1"/>
  <c r="AM11" i="14" s="1"/>
  <c r="M10" i="14"/>
  <c r="AG10" i="14" s="1"/>
  <c r="AT27" i="14" l="1"/>
  <c r="AT25" i="14"/>
  <c r="AT29" i="14"/>
  <c r="AT28" i="14"/>
  <c r="AT26" i="14"/>
  <c r="AT31" i="14"/>
  <c r="AT37" i="14"/>
  <c r="AT38" i="14"/>
  <c r="O15" i="14"/>
  <c r="O14" i="14"/>
  <c r="O13" i="14"/>
  <c r="AG12" i="14"/>
  <c r="AI12" i="14" s="1"/>
  <c r="O12" i="14"/>
  <c r="BB43" i="14"/>
  <c r="O11" i="14"/>
  <c r="O10" i="14"/>
  <c r="AI10" i="14"/>
  <c r="AM10" i="14"/>
  <c r="AK10" i="14"/>
  <c r="AI14" i="14"/>
  <c r="AM14" i="14"/>
  <c r="AK14" i="14"/>
  <c r="AI13" i="14"/>
  <c r="AM21" i="14"/>
  <c r="AK21" i="14"/>
  <c r="AI11" i="14"/>
  <c r="AM15" i="14"/>
  <c r="AI15" i="14"/>
  <c r="AI16" i="14"/>
  <c r="AK16" i="14"/>
  <c r="AM17" i="14"/>
  <c r="AK17" i="14"/>
  <c r="AM23" i="14"/>
  <c r="AK23" i="14"/>
  <c r="AM19" i="14"/>
  <c r="AK19" i="14"/>
  <c r="AI22" i="14"/>
  <c r="AK22" i="14"/>
  <c r="AK11" i="14"/>
  <c r="AK13" i="14"/>
  <c r="AK15" i="14"/>
  <c r="AM16" i="14"/>
  <c r="AI21" i="14"/>
  <c r="AI24" i="14"/>
  <c r="AK24" i="14"/>
  <c r="AK18" i="14"/>
  <c r="AK20" i="14"/>
  <c r="AI18" i="14"/>
  <c r="AI20" i="14"/>
  <c r="AN20" i="14" s="1"/>
  <c r="AP18" i="14" l="1"/>
  <c r="AT18" i="14" s="1"/>
  <c r="W18" i="14" s="1"/>
  <c r="AP13" i="14"/>
  <c r="AT13" i="14" s="1"/>
  <c r="W13" i="14" s="1"/>
  <c r="AP23" i="14"/>
  <c r="S23" i="14" s="1"/>
  <c r="AN24" i="14"/>
  <c r="AR24" i="14" s="1"/>
  <c r="U24" i="14" s="1"/>
  <c r="AP22" i="14"/>
  <c r="S22" i="14" s="1"/>
  <c r="AN17" i="14"/>
  <c r="AR17" i="14" s="1"/>
  <c r="U17" i="14" s="1"/>
  <c r="AM12" i="14"/>
  <c r="AK12" i="14"/>
  <c r="AP20" i="14"/>
  <c r="AT20" i="14" s="1"/>
  <c r="W20" i="14" s="1"/>
  <c r="AP24" i="14"/>
  <c r="AT24" i="14" s="1"/>
  <c r="W24" i="14" s="1"/>
  <c r="AN21" i="14"/>
  <c r="Q21" i="14" s="1"/>
  <c r="AN22" i="14"/>
  <c r="AR22" i="14" s="1"/>
  <c r="U22" i="14" s="1"/>
  <c r="AP19" i="14"/>
  <c r="S19" i="14" s="1"/>
  <c r="AN23" i="14"/>
  <c r="Q23" i="14" s="1"/>
  <c r="AP15" i="14"/>
  <c r="S15" i="14" s="1"/>
  <c r="AP14" i="14"/>
  <c r="AT14" i="14" s="1"/>
  <c r="W14" i="14" s="1"/>
  <c r="AN13" i="14"/>
  <c r="AR13" i="14" s="1"/>
  <c r="U13" i="14" s="1"/>
  <c r="AG42" i="14"/>
  <c r="AH42" i="14" s="1"/>
  <c r="M26" i="14" s="1"/>
  <c r="AP11" i="14"/>
  <c r="S11" i="14" s="1"/>
  <c r="AN11" i="14"/>
  <c r="Q11" i="14" s="1"/>
  <c r="AN10" i="14"/>
  <c r="Q10" i="14" s="1"/>
  <c r="Q20" i="14"/>
  <c r="AR20" i="14"/>
  <c r="U20" i="14" s="1"/>
  <c r="AP21" i="14"/>
  <c r="AN19" i="14"/>
  <c r="AP17" i="14"/>
  <c r="AN15" i="14"/>
  <c r="AN14" i="14"/>
  <c r="AP10" i="14"/>
  <c r="AN18" i="14"/>
  <c r="AN16" i="14"/>
  <c r="AP16" i="14"/>
  <c r="S18" i="14" l="1"/>
  <c r="S13" i="14"/>
  <c r="AT22" i="14"/>
  <c r="W22" i="14" s="1"/>
  <c r="S24" i="14"/>
  <c r="AR23" i="14"/>
  <c r="U23" i="14" s="1"/>
  <c r="AT23" i="14"/>
  <c r="W23" i="14" s="1"/>
  <c r="S20" i="14"/>
  <c r="Q22" i="14"/>
  <c r="Q24" i="14"/>
  <c r="AT11" i="14"/>
  <c r="W11" i="14" s="1"/>
  <c r="Q17" i="14"/>
  <c r="AR21" i="14"/>
  <c r="U21" i="14" s="1"/>
  <c r="AT19" i="14"/>
  <c r="W19" i="14" s="1"/>
  <c r="AN12" i="14"/>
  <c r="Q12" i="14" s="1"/>
  <c r="AP12" i="14"/>
  <c r="S12" i="14" s="1"/>
  <c r="AT15" i="14"/>
  <c r="W15" i="14" s="1"/>
  <c r="S14" i="14"/>
  <c r="AI42" i="14"/>
  <c r="O26" i="14" s="1"/>
  <c r="Q13" i="14"/>
  <c r="AR11" i="14"/>
  <c r="U11" i="14" s="1"/>
  <c r="AR10" i="14"/>
  <c r="U10" i="14" s="1"/>
  <c r="S16" i="14"/>
  <c r="AT16" i="14"/>
  <c r="W16" i="14" s="1"/>
  <c r="S10" i="14"/>
  <c r="AT10" i="14"/>
  <c r="W10" i="14" s="1"/>
  <c r="AR19" i="14"/>
  <c r="U19" i="14" s="1"/>
  <c r="Q19" i="14"/>
  <c r="Q14" i="14"/>
  <c r="AR14" i="14"/>
  <c r="U14" i="14" s="1"/>
  <c r="Q15" i="14"/>
  <c r="AR15" i="14"/>
  <c r="AT21" i="14"/>
  <c r="W21" i="14" s="1"/>
  <c r="S21" i="14"/>
  <c r="Q18" i="14"/>
  <c r="AR18" i="14"/>
  <c r="U18" i="14" s="1"/>
  <c r="AR16" i="14"/>
  <c r="U16" i="14" s="1"/>
  <c r="Q16" i="14"/>
  <c r="AT17" i="14"/>
  <c r="W17" i="14" s="1"/>
  <c r="S17" i="14"/>
  <c r="AR12" i="14" l="1"/>
  <c r="U12" i="14" s="1"/>
  <c r="AJ42" i="14"/>
  <c r="AK42" i="14" s="1"/>
  <c r="AN42" i="14" s="1"/>
  <c r="AT12" i="14"/>
  <c r="W12" i="14" s="1"/>
  <c r="AL42" i="14" l="1"/>
  <c r="AP42" i="14" s="1"/>
  <c r="AR42" i="14" s="1"/>
  <c r="Q26" i="14"/>
  <c r="S26" i="14" l="1"/>
  <c r="AT42" i="14"/>
  <c r="W26" i="14" s="1"/>
  <c r="U26" i="14"/>
  <c r="AN44" i="14" l="1"/>
  <c r="R27" i="14" s="1"/>
  <c r="AR44" i="14"/>
  <c r="Z27" i="14" s="1"/>
  <c r="BA43" i="14" s="1"/>
  <c r="AZ43" i="14" l="1"/>
  <c r="T28" i="14"/>
  <c r="Z28" i="14" s="1"/>
  <c r="BD43" i="14" s="1"/>
  <c r="BC43" i="14" l="1"/>
</calcChain>
</file>

<file path=xl/sharedStrings.xml><?xml version="1.0" encoding="utf-8"?>
<sst xmlns="http://schemas.openxmlformats.org/spreadsheetml/2006/main" count="1572" uniqueCount="48">
  <si>
    <t>ベビーシッター利用内訳表</t>
    <phoneticPr fontId="2"/>
  </si>
  <si>
    <t>児童氏名</t>
    <rPh sb="0" eb="4">
      <t>ジドウシメイ</t>
    </rPh>
    <phoneticPr fontId="2"/>
  </si>
  <si>
    <t>※児童１人につき１部作成してください</t>
    <phoneticPr fontId="2"/>
  </si>
  <si>
    <t>　</t>
    <phoneticPr fontId="2"/>
  </si>
  <si>
    <t>No.</t>
    <phoneticPr fontId="2"/>
  </si>
  <si>
    <t>申請する
利用月日</t>
    <rPh sb="0" eb="2">
      <t>シンセイ</t>
    </rPh>
    <rPh sb="5" eb="7">
      <t>リヨウ</t>
    </rPh>
    <rPh sb="7" eb="8">
      <t>ツキ</t>
    </rPh>
    <rPh sb="8" eb="9">
      <t>ビ</t>
    </rPh>
    <phoneticPr fontId="2"/>
  </si>
  <si>
    <r>
      <t xml:space="preserve">利用時間帯
</t>
    </r>
    <r>
      <rPr>
        <sz val="8"/>
        <rFont val="HG丸ｺﾞｼｯｸM-PRO"/>
        <family val="3"/>
        <charset val="128"/>
      </rPr>
      <t>（24時間表記でご記入ください）</t>
    </r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</si>
  <si>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</si>
  <si>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【7:00～22：00】
利用時間数</t>
    <rPh sb="13" eb="15">
      <t>リヨウ</t>
    </rPh>
    <rPh sb="15" eb="17">
      <t>ジカン</t>
    </rPh>
    <rPh sb="17" eb="18">
      <t>スウ</t>
    </rPh>
    <phoneticPr fontId="2"/>
  </si>
  <si>
    <t>【22：00～7:00】
利用時間数</t>
    <rPh sb="13" eb="15">
      <t>リヨウ</t>
    </rPh>
    <rPh sb="15" eb="17">
      <t>ジカン</t>
    </rPh>
    <rPh sb="17" eb="18">
      <t>スウ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</si>
  <si>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</si>
  <si>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</si>
  <si>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</si>
  <si>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</si>
  <si>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</si>
  <si>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</si>
  <si>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</si>
  <si>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：</t>
    <phoneticPr fontId="2"/>
  </si>
  <si>
    <t>～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</si>
  <si>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</si>
  <si>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</si>
  <si>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円</t>
    <rPh sb="0" eb="1">
      <t>エン</t>
    </rPh>
    <phoneticPr fontId="2"/>
  </si>
  <si>
    <t xml:space="preserve">15niti </t>
    <phoneticPr fontId="2"/>
  </si>
  <si>
    <r>
      <rPr>
        <sz val="9"/>
        <rFont val="HG丸ｺﾞｼｯｸM-PRO"/>
        <family val="3"/>
        <charset val="128"/>
      </rPr>
      <t>☆補助額計算欄☆</t>
    </r>
    <r>
      <rPr>
        <sz val="8"/>
        <rFont val="HG丸ｺﾞｼｯｸM-PRO"/>
        <family val="3"/>
        <charset val="128"/>
      </rPr>
      <t xml:space="preserve">
〇Excelで入力した場合、
自動表示されます。
〇手書きの場合、記入例に計算方法の詳細が記載されています、ご参考ください。
</t>
    </r>
    <rPh sb="1" eb="3">
      <t>ホジョ</t>
    </rPh>
    <rPh sb="3" eb="4">
      <t>ガク</t>
    </rPh>
    <rPh sb="4" eb="6">
      <t>ケイサン</t>
    </rPh>
    <rPh sb="6" eb="7">
      <t>ラン</t>
    </rPh>
    <rPh sb="16" eb="18">
      <t>ニュウリョク</t>
    </rPh>
    <rPh sb="20" eb="22">
      <t>バアイ</t>
    </rPh>
    <rPh sb="24" eb="26">
      <t>ジドウ</t>
    </rPh>
    <rPh sb="26" eb="28">
      <t>ヒョウジ</t>
    </rPh>
    <rPh sb="35" eb="37">
      <t>テガ</t>
    </rPh>
    <rPh sb="39" eb="41">
      <t>バアイ</t>
    </rPh>
    <rPh sb="42" eb="44">
      <t>キニュウ</t>
    </rPh>
    <rPh sb="44" eb="45">
      <t>レイ</t>
    </rPh>
    <rPh sb="46" eb="50">
      <t>ケイサンホウホウ</t>
    </rPh>
    <rPh sb="51" eb="53">
      <t>ショウサイ</t>
    </rPh>
    <rPh sb="54" eb="56">
      <t>キサイ</t>
    </rPh>
    <rPh sb="64" eb="66">
      <t>サンコウ</t>
    </rPh>
    <phoneticPr fontId="2"/>
  </si>
  <si>
    <t>合計</t>
    <rPh sb="0" eb="2">
      <t>ゴウケイ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</si>
  <si>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</si>
  <si>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</t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</si>
  <si>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</si>
  <si>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</si>
  <si>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補助上限額</t>
    <rPh sb="0" eb="2">
      <t>ホジョ</t>
    </rPh>
    <rPh sb="2" eb="5">
      <t>ジョウゲンガク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</si>
  <si>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</si>
  <si>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注意事項</t>
    <rPh sb="0" eb="4">
      <t>チュウイジコウ</t>
    </rPh>
    <phoneticPr fontId="2"/>
  </si>
  <si>
    <r>
      <t>・太枠で囲まれた補助申請額を</t>
    </r>
    <r>
      <rPr>
        <u/>
        <sz val="10"/>
        <color rgb="FFFF0000"/>
        <rFont val="HG丸ｺﾞｼｯｸM-PRO"/>
        <family val="3"/>
        <charset val="128"/>
      </rPr>
      <t>交付申請書中「３　申請額」欄に必ず記載</t>
    </r>
    <r>
      <rPr>
        <sz val="10"/>
        <rFont val="HG丸ｺﾞｼｯｸM-PRO"/>
        <family val="3"/>
        <charset val="128"/>
      </rPr>
      <t>してください。
・日中区分、夜間区分での端数時間の合計が１時間以上になるときは、夜間区分の端数が３０分以上の場合は夜間時間に、３０分未満の場合は昼区分に１時間分追加して計算しています。
・提出書類を確認の上、補助額を決定します。</t>
    </r>
    <r>
      <rPr>
        <sz val="10"/>
        <color rgb="FFFF0000"/>
        <rFont val="HG丸ｺﾞｼｯｸM-PRO"/>
        <family val="3"/>
        <charset val="128"/>
      </rPr>
      <t>審査の結果、補助額に相違が出る場合がございます</t>
    </r>
    <r>
      <rPr>
        <sz val="10"/>
        <rFont val="HG丸ｺﾞｼｯｸM-PRO"/>
        <family val="3"/>
        <charset val="128"/>
      </rPr>
      <t>、ご了承ください。</t>
    </r>
    <rPh sb="1" eb="3">
      <t>フトワク</t>
    </rPh>
    <rPh sb="4" eb="5">
      <t>カコ</t>
    </rPh>
    <rPh sb="8" eb="12">
      <t>ホジョシンセイ</t>
    </rPh>
    <rPh sb="14" eb="19">
      <t>コウフシンセイショ</t>
    </rPh>
    <rPh sb="19" eb="20">
      <t>チュウ</t>
    </rPh>
    <rPh sb="23" eb="26">
      <t>シンセイガク</t>
    </rPh>
    <rPh sb="27" eb="28">
      <t>ラン</t>
    </rPh>
    <rPh sb="29" eb="30">
      <t>カナラ</t>
    </rPh>
    <rPh sb="31" eb="33">
      <t>キサイ</t>
    </rPh>
    <rPh sb="42" eb="46">
      <t>ニッチュウクブン</t>
    </rPh>
    <rPh sb="47" eb="51">
      <t>ヤカンクブン</t>
    </rPh>
    <rPh sb="53" eb="55">
      <t>ハスウ</t>
    </rPh>
    <rPh sb="58" eb="60">
      <t>ゴウケイ</t>
    </rPh>
    <rPh sb="62" eb="64">
      <t>ジカン</t>
    </rPh>
    <rPh sb="64" eb="66">
      <t>イジョウ</t>
    </rPh>
    <rPh sb="137" eb="139">
      <t>ホジョ</t>
    </rPh>
    <rPh sb="153" eb="155">
      <t>ホジョ</t>
    </rPh>
    <phoneticPr fontId="2"/>
  </si>
  <si>
    <t>日中
時間数</t>
    <rPh sb="0" eb="2">
      <t>ニッチュウ</t>
    </rPh>
    <rPh sb="3" eb="5">
      <t>ジカン</t>
    </rPh>
    <rPh sb="5" eb="6">
      <t>スウ</t>
    </rPh>
    <phoneticPr fontId="9"/>
  </si>
  <si>
    <t>夜間
時間数</t>
    <rPh sb="0" eb="2">
      <t>ヤカン</t>
    </rPh>
    <rPh sb="3" eb="5">
      <t>ジカン</t>
    </rPh>
    <rPh sb="5" eb="6">
      <t>スウ</t>
    </rPh>
    <phoneticPr fontId="9"/>
  </si>
  <si>
    <t>利用料</t>
    <rPh sb="0" eb="3">
      <t>リヨウリョウ</t>
    </rPh>
    <phoneticPr fontId="8"/>
  </si>
  <si>
    <t>申請額</t>
    <rPh sb="0" eb="3">
      <t>シンセイガク</t>
    </rPh>
    <phoneticPr fontId="8"/>
  </si>
  <si>
    <t>助成見込額</t>
    <rPh sb="0" eb="2">
      <t>ジョセイ</t>
    </rPh>
    <rPh sb="2" eb="4">
      <t>ミコミ</t>
    </rPh>
    <rPh sb="4" eb="5">
      <t>ガク</t>
    </rPh>
    <phoneticPr fontId="8"/>
  </si>
  <si>
    <r>
      <rPr>
        <sz val="8"/>
        <rFont val="HG丸ｺﾞｼｯｸM-PRO"/>
        <family val="3"/>
        <charset val="128"/>
      </rPr>
      <t>【7:00～22：00】</t>
    </r>
    <r>
      <rPr>
        <sz val="10"/>
        <rFont val="HG丸ｺﾞｼｯｸM-PRO"/>
        <family val="3"/>
        <charset val="128"/>
      </rPr>
      <t xml:space="preserve">
利用時間数</t>
    </r>
    <rPh sb="13" eb="15">
      <t>リヨウ</t>
    </rPh>
    <rPh sb="15" eb="17">
      <t>ジカン</t>
    </rPh>
    <rPh sb="17" eb="18">
      <t>スウ</t>
    </rPh>
    <phoneticPr fontId="2"/>
  </si>
  <si>
    <r>
      <rPr>
        <sz val="8"/>
        <rFont val="HG丸ｺﾞｼｯｸM-PRO"/>
        <family val="3"/>
        <charset val="128"/>
      </rPr>
      <t>【22：00～7:00】</t>
    </r>
    <r>
      <rPr>
        <sz val="10"/>
        <rFont val="HG丸ｺﾞｼｯｸM-PRO"/>
        <family val="3"/>
        <charset val="128"/>
      </rPr>
      <t xml:space="preserve">
利用時間数</t>
    </r>
    <rPh sb="13" eb="15">
      <t>リヨウ</t>
    </rPh>
    <rPh sb="15" eb="17">
      <t>ジカン</t>
    </rPh>
    <rPh sb="17" eb="18">
      <t>スウ</t>
    </rPh>
    <phoneticPr fontId="2"/>
  </si>
  <si>
    <t>共同
保育</t>
    <rPh sb="0" eb="2">
      <t>キョウドウ</t>
    </rPh>
    <rPh sb="3" eb="5">
      <t>ホイク</t>
    </rPh>
    <phoneticPr fontId="2"/>
  </si>
  <si>
    <t>月分</t>
    <rPh sb="0" eb="1">
      <t>ツキ</t>
    </rPh>
    <rPh sb="1" eb="2">
      <t>ブン</t>
    </rPh>
    <phoneticPr fontId="2"/>
  </si>
  <si>
    <t>利用月</t>
    <rPh sb="0" eb="2">
      <t>リヨウ</t>
    </rPh>
    <rPh sb="2" eb="3">
      <t>ツキ</t>
    </rPh>
    <phoneticPr fontId="2"/>
  </si>
  <si>
    <t>※利用月（４～６月・７～９月・１０～１２月・１～３月）につき１部作成してください</t>
    <rPh sb="1" eb="3">
      <t>リヨウ</t>
    </rPh>
    <rPh sb="3" eb="4">
      <t>ツキ</t>
    </rPh>
    <rPh sb="8" eb="9">
      <t>ガツ</t>
    </rPh>
    <rPh sb="13" eb="14">
      <t>ガツ</t>
    </rPh>
    <rPh sb="20" eb="21">
      <t>ガツ</t>
    </rPh>
    <rPh sb="25" eb="26">
      <t>ガツ</t>
    </rPh>
    <phoneticPr fontId="2"/>
  </si>
  <si>
    <t>年度内に転入前自治体で同じ助成を利用していた場合は，その時間数をご記入ください。</t>
    <rPh sb="0" eb="2">
      <t>ネンド</t>
    </rPh>
    <rPh sb="2" eb="3">
      <t>ナイ</t>
    </rPh>
    <rPh sb="4" eb="6">
      <t>テンニュウ</t>
    </rPh>
    <rPh sb="6" eb="7">
      <t>マエ</t>
    </rPh>
    <rPh sb="7" eb="10">
      <t>ジチタイ</t>
    </rPh>
    <rPh sb="11" eb="12">
      <t>オナ</t>
    </rPh>
    <rPh sb="13" eb="15">
      <t>ジョセイ</t>
    </rPh>
    <rPh sb="16" eb="18">
      <t>リヨウ</t>
    </rPh>
    <rPh sb="22" eb="24">
      <t>バアイ</t>
    </rPh>
    <rPh sb="28" eb="31">
      <t>ジカンスウ</t>
    </rPh>
    <rPh sb="33" eb="35">
      <t>キニュウ</t>
    </rPh>
    <phoneticPr fontId="2"/>
  </si>
  <si>
    <t>補助対象時間</t>
    <rPh sb="0" eb="2">
      <t>ホジョ</t>
    </rPh>
    <rPh sb="2" eb="4">
      <t>タイショウ</t>
    </rPh>
    <rPh sb="4" eb="6">
      <t>ジカン</t>
    </rPh>
    <phoneticPr fontId="2"/>
  </si>
  <si>
    <r>
      <t>・利用月（４～６月・７～９月・１０～１２月・１～３月）ごとに補助対象保育料と補助上限額（時間数×基準額）との合計を比較して低いほうが補助申請額です。申請時期（第１～４期）が異なる場合は，既に前期分の助成額が確定しているため，通算はできません。
・提出書類を確認の上，助成額を決定します。</t>
    </r>
    <r>
      <rPr>
        <sz val="10"/>
        <color rgb="FFFF0000"/>
        <rFont val="HG丸ｺﾞｼｯｸM-PRO"/>
        <family val="3"/>
        <charset val="128"/>
      </rPr>
      <t>審査の結果，補助申請額と助成額に相違が出る場合がございます</t>
    </r>
    <r>
      <rPr>
        <sz val="10"/>
        <rFont val="HG丸ｺﾞｼｯｸM-PRO"/>
        <family val="3"/>
        <charset val="128"/>
      </rPr>
      <t>ので，ご了承ください。</t>
    </r>
    <rPh sb="1" eb="3">
      <t>リヨウ</t>
    </rPh>
    <rPh sb="3" eb="4">
      <t>ツキ</t>
    </rPh>
    <rPh sb="30" eb="32">
      <t>ホジョ</t>
    </rPh>
    <rPh sb="32" eb="34">
      <t>タイショウ</t>
    </rPh>
    <rPh sb="61" eb="62">
      <t>ヒク</t>
    </rPh>
    <rPh sb="66" eb="68">
      <t>ホジョ</t>
    </rPh>
    <rPh sb="68" eb="70">
      <t>シンセイ</t>
    </rPh>
    <rPh sb="70" eb="71">
      <t>ガク</t>
    </rPh>
    <rPh sb="79" eb="80">
      <t>ダイ</t>
    </rPh>
    <rPh sb="83" eb="84">
      <t>キ</t>
    </rPh>
    <rPh sb="99" eb="101">
      <t>ジョセイ</t>
    </rPh>
    <rPh sb="133" eb="135">
      <t>ジョセイ</t>
    </rPh>
    <rPh sb="149" eb="151">
      <t>ホジョ</t>
    </rPh>
    <rPh sb="151" eb="153">
      <t>シンセイ</t>
    </rPh>
    <rPh sb="153" eb="154">
      <t>ガク</t>
    </rPh>
    <rPh sb="155" eb="157">
      <t>ジョセイ</t>
    </rPh>
    <phoneticPr fontId="2"/>
  </si>
  <si>
    <t>調布市ベビーシッター利用支援事業利用内訳表</t>
    <rPh sb="0" eb="3">
      <t>チョウフシ</t>
    </rPh>
    <rPh sb="10" eb="12">
      <t>リヨウ</t>
    </rPh>
    <rPh sb="12" eb="14">
      <t>シエン</t>
    </rPh>
    <rPh sb="14" eb="1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</si>
</sst>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HGP創英角ｺﾞｼｯｸUB"/>
      <family val="3"/>
      <charset val="128"/>
    </font>
    <font>
      <b/>
      <sz val="16"/>
      <name val="游ゴシック"/>
      <family val="3"/>
      <charset val="128"/>
      <scheme val="minor"/>
    </font>
    <font>
      <b/>
      <sz val="8"/>
      <color rgb="FFFF0000"/>
      <name val="HG丸ｺﾞｼｯｸM-PRO"/>
      <family val="3"/>
      <charset val="128"/>
    </font>
    <font>
      <u/>
      <sz val="10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游ゴシック"/>
      <family val="2"/>
      <scheme val="minor"/>
    </font>
    <font>
      <b/>
      <sz val="10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6"/>
      <color rgb="FF00B0F0"/>
      <name val="HG丸ｺﾞｼｯｸM-PRO"/>
      <family val="3"/>
      <charset val="128"/>
    </font>
    <font>
      <b/>
      <strike/>
      <sz val="14"/>
      <color rgb="FF00B0F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84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top" shrinkToFit="1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38" fontId="11" fillId="0" borderId="4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top" shrinkToFi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21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16" fillId="0" borderId="0" xfId="0" applyFont="1" applyProtection="1"/>
    <xf numFmtId="0" fontId="15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2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38" fontId="3" fillId="0" borderId="11" xfId="1" applyFont="1" applyFill="1" applyBorder="1" applyAlignment="1" applyProtection="1">
      <alignment horizontal="right" vertical="center" shrinkToFit="1"/>
    </xf>
    <xf numFmtId="0" fontId="11" fillId="0" borderId="1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left" vertical="top" shrinkToFit="1"/>
    </xf>
    <xf numFmtId="0" fontId="11" fillId="0" borderId="0" xfId="0" applyFont="1" applyProtection="1"/>
    <xf numFmtId="38" fontId="5" fillId="0" borderId="1" xfId="1" applyFont="1" applyBorder="1" applyAlignment="1" applyProtection="1">
      <alignment horizontal="center" vertical="center" shrinkToFit="1"/>
    </xf>
    <xf numFmtId="38" fontId="5" fillId="0" borderId="2" xfId="1" applyFont="1" applyBorder="1" applyAlignment="1" applyProtection="1">
      <alignment horizontal="center" vertical="center" shrinkToFit="1"/>
    </xf>
    <xf numFmtId="0" fontId="17" fillId="0" borderId="13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38" fontId="22" fillId="0" borderId="13" xfId="0" applyNumberFormat="1" applyFont="1" applyBorder="1" applyAlignment="1" applyProtection="1">
      <alignment horizontal="center" vertical="center" shrinkToFit="1"/>
    </xf>
    <xf numFmtId="38" fontId="22" fillId="0" borderId="14" xfId="0" applyNumberFormat="1" applyFont="1" applyBorder="1" applyAlignment="1" applyProtection="1">
      <alignment horizontal="center" vertical="center" shrinkToFit="1"/>
    </xf>
    <xf numFmtId="38" fontId="22" fillId="0" borderId="15" xfId="0" applyNumberFormat="1" applyFont="1" applyBorder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shrinkToFit="1"/>
    </xf>
    <xf numFmtId="38" fontId="5" fillId="0" borderId="2" xfId="1" applyFont="1" applyFill="1" applyBorder="1" applyAlignment="1" applyProtection="1">
      <alignment horizontal="center" vertical="center" shrinkToFit="1"/>
    </xf>
    <xf numFmtId="38" fontId="5" fillId="0" borderId="4" xfId="1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38" fontId="5" fillId="3" borderId="1" xfId="1" applyFont="1" applyFill="1" applyBorder="1" applyAlignment="1" applyProtection="1">
      <alignment horizontal="right" vertical="center" shrinkToFit="1"/>
      <protection locked="0"/>
    </xf>
    <xf numFmtId="38" fontId="5" fillId="3" borderId="2" xfId="1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top" wrapText="1" shrinkToFit="1"/>
    </xf>
    <xf numFmtId="0" fontId="6" fillId="0" borderId="4" xfId="0" applyFont="1" applyBorder="1" applyAlignment="1" applyProtection="1">
      <alignment horizontal="left" vertical="top" shrinkToFit="1"/>
    </xf>
    <xf numFmtId="0" fontId="6" fillId="0" borderId="7" xfId="0" applyFont="1" applyBorder="1" applyAlignment="1" applyProtection="1">
      <alignment horizontal="left" vertical="top" shrinkToFit="1"/>
    </xf>
    <xf numFmtId="0" fontId="5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38" fontId="5" fillId="0" borderId="6" xfId="0" applyNumberFormat="1" applyFont="1" applyBorder="1" applyAlignment="1" applyProtection="1">
      <alignment horizontal="center" vertical="center" shrinkToFit="1"/>
    </xf>
    <xf numFmtId="38" fontId="5" fillId="0" borderId="8" xfId="0" applyNumberFormat="1" applyFont="1" applyBorder="1" applyAlignment="1" applyProtection="1">
      <alignment horizontal="center" vertical="center" shrinkToFit="1"/>
    </xf>
    <xf numFmtId="38" fontId="5" fillId="0" borderId="9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 shrinkToFit="1"/>
    </xf>
    <xf numFmtId="0" fontId="6" fillId="0" borderId="4" xfId="0" applyFont="1" applyBorder="1" applyAlignment="1">
      <alignment horizontal="left" vertical="top" shrinkToFit="1"/>
    </xf>
    <xf numFmtId="0" fontId="6" fillId="0" borderId="7" xfId="0" applyFont="1" applyBorder="1" applyAlignment="1">
      <alignment horizontal="left" vertical="top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 shrinkToFit="1"/>
    </xf>
    <xf numFmtId="38" fontId="5" fillId="0" borderId="8" xfId="0" applyNumberFormat="1" applyFont="1" applyBorder="1" applyAlignment="1">
      <alignment horizontal="center" vertical="center" shrinkToFit="1"/>
    </xf>
    <xf numFmtId="38" fontId="5" fillId="0" borderId="9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22" fillId="0" borderId="13" xfId="0" applyNumberFormat="1" applyFont="1" applyBorder="1" applyAlignment="1">
      <alignment horizontal="center" vertical="center" shrinkToFit="1"/>
    </xf>
    <xf numFmtId="38" fontId="22" fillId="0" borderId="14" xfId="0" applyNumberFormat="1" applyFont="1" applyBorder="1" applyAlignment="1">
      <alignment horizontal="center" vertical="center" shrinkToFit="1"/>
    </xf>
    <xf numFmtId="38" fontId="22" fillId="0" borderId="15" xfId="0" applyNumberFormat="1" applyFont="1" applyBorder="1" applyAlignment="1">
      <alignment horizontal="center" vertical="center" shrinkToFit="1"/>
    </xf>
    <xf numFmtId="38" fontId="5" fillId="3" borderId="4" xfId="1" applyFont="1" applyFill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right" wrapText="1" shrinkToFit="1"/>
    </xf>
    <xf numFmtId="0" fontId="27" fillId="0" borderId="24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8" fillId="0" borderId="26" xfId="0" applyFont="1" applyFill="1" applyBorder="1" applyAlignment="1" applyProtection="1">
      <alignment horizontal="center" vertical="center" shrinkToFit="1"/>
    </xf>
    <xf numFmtId="0" fontId="28" fillId="0" borderId="27" xfId="0" applyFont="1" applyFill="1" applyBorder="1" applyAlignment="1" applyProtection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38" fontId="3" fillId="0" borderId="6" xfId="0" applyNumberFormat="1" applyFont="1" applyBorder="1" applyAlignment="1" applyProtection="1">
      <alignment horizontal="center" vertical="center" shrinkToFit="1"/>
    </xf>
    <xf numFmtId="38" fontId="3" fillId="0" borderId="8" xfId="0" applyNumberFormat="1" applyFont="1" applyBorder="1" applyAlignment="1" applyProtection="1">
      <alignment horizontal="center" vertical="center" shrinkToFit="1"/>
    </xf>
    <xf numFmtId="38" fontId="3" fillId="0" borderId="9" xfId="0" applyNumberFormat="1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 shrinkToFit="1"/>
    </xf>
    <xf numFmtId="38" fontId="3" fillId="0" borderId="2" xfId="1" applyFont="1" applyBorder="1" applyAlignment="1" applyProtection="1">
      <alignment horizontal="center" vertical="center" shrinkToFit="1"/>
    </xf>
    <xf numFmtId="38" fontId="3" fillId="0" borderId="23" xfId="1" applyFont="1" applyBorder="1" applyAlignment="1" applyProtection="1">
      <alignment horizontal="center" vertical="center" shrinkToFit="1"/>
    </xf>
    <xf numFmtId="0" fontId="23" fillId="0" borderId="17" xfId="0" applyFont="1" applyBorder="1" applyAlignment="1" applyProtection="1">
      <alignment horizontal="center" vertical="center"/>
    </xf>
    <xf numFmtId="0" fontId="23" fillId="0" borderId="18" xfId="0" applyFont="1" applyBorder="1" applyAlignment="1" applyProtection="1">
      <alignment horizontal="center" vertical="center"/>
    </xf>
    <xf numFmtId="38" fontId="24" fillId="0" borderId="19" xfId="0" applyNumberFormat="1" applyFont="1" applyBorder="1" applyAlignment="1" applyProtection="1">
      <alignment horizontal="center" vertical="center" shrinkToFit="1"/>
    </xf>
    <xf numFmtId="38" fontId="24" fillId="0" borderId="18" xfId="0" applyNumberFormat="1" applyFont="1" applyBorder="1" applyAlignment="1" applyProtection="1">
      <alignment horizontal="center" vertical="center" shrinkToFit="1"/>
    </xf>
    <xf numFmtId="38" fontId="24" fillId="0" borderId="20" xfId="0" applyNumberFormat="1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left" vertical="center" wrapText="1" shrinkToFit="1"/>
    </xf>
    <xf numFmtId="0" fontId="6" fillId="0" borderId="4" xfId="0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 shrinkToFit="1"/>
    </xf>
    <xf numFmtId="38" fontId="3" fillId="0" borderId="11" xfId="1" applyFont="1" applyFill="1" applyBorder="1" applyAlignment="1" applyProtection="1">
      <alignment horizontal="center" vertical="center" shrinkToFit="1"/>
    </xf>
    <xf numFmtId="38" fontId="3" fillId="0" borderId="5" xfId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horizontal="center" vertical="center" shrinkToFit="1"/>
    </xf>
    <xf numFmtId="38" fontId="3" fillId="5" borderId="1" xfId="1" applyFont="1" applyFill="1" applyBorder="1" applyAlignment="1" applyProtection="1">
      <alignment horizontal="right" vertical="center" shrinkToFit="1"/>
      <protection locked="0"/>
    </xf>
    <xf numFmtId="38" fontId="3" fillId="5" borderId="2" xfId="1" applyFont="1" applyFill="1" applyBorder="1" applyAlignment="1" applyProtection="1">
      <alignment horizontal="right" vertical="center" shrinkToFit="1"/>
      <protection locked="0"/>
    </xf>
    <xf numFmtId="38" fontId="3" fillId="5" borderId="4" xfId="1" applyFont="1" applyFill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5" fillId="5" borderId="4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5" borderId="4" xfId="0" applyFont="1" applyFill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38101</xdr:rowOff>
    </xdr:from>
    <xdr:to>
      <xdr:col>29</xdr:col>
      <xdr:colOff>208360</xdr:colOff>
      <xdr:row>7</xdr:row>
      <xdr:rowOff>181769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22710"/>
          <a:ext cx="8850313" cy="1344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●申請する日時を記載してください。この表に記載がないものついては、補助対象としません。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クーポン等の割引があった場合の、ベビーシッター利用時間の減算に係る計算は品川区が行いますので、「利用時間」については必ずベビーシッターを実際に利用した時間を記入してください。予約時間ではあり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、補助対象となる金額を記入してください。入会金、交通費、オプション料、キャンセル料、保険料等は含みません。補助対象サービス一覧を品川区ホームページに記載しておりますので、ご確認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2</xdr:row>
      <xdr:rowOff>177007</xdr:rowOff>
    </xdr:from>
    <xdr:to>
      <xdr:col>29</xdr:col>
      <xdr:colOff>158750</xdr:colOff>
      <xdr:row>7</xdr:row>
      <xdr:rowOff>317500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E7EDB-3E1F-47FA-A44F-E6009286C381}"/>
            </a:ext>
          </a:extLst>
        </xdr:cNvPr>
        <xdr:cNvSpPr txBox="1"/>
      </xdr:nvSpPr>
      <xdr:spPr>
        <a:xfrm>
          <a:off x="178593" y="861616"/>
          <a:ext cx="8651876" cy="14898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●申請する日時を記載してください。この表に記載がないものついては、補助対象としません。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クーポン等の割引があった場合の、ベビーシッター利用時間の減算に係る計算は品川区が行いますので、「利用時間」については必ずベビーシッターを実際に利用した時間を記入してください。予約時間ではあり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、補助対象となる金額を記入してください。入会金、交通費、オプション料、キャンセル料、保険料等は含みません。補助対象サービス一覧を品川区ホームページに記載しておりますので、ご確認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4</xdr:row>
      <xdr:rowOff>29766</xdr:rowOff>
    </xdr:from>
    <xdr:to>
      <xdr:col>31</xdr:col>
      <xdr:colOff>297656</xdr:colOff>
      <xdr:row>8</xdr:row>
      <xdr:rowOff>684609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B22E7-48BE-4AA8-BCF8-643D166781C4}"/>
            </a:ext>
          </a:extLst>
        </xdr:cNvPr>
        <xdr:cNvSpPr txBox="1"/>
      </xdr:nvSpPr>
      <xdr:spPr>
        <a:xfrm>
          <a:off x="59531" y="1370886"/>
          <a:ext cx="9831705" cy="21712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記入上の注意事項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en-US" altLang="ja-JP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Excel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で入力の場合、色付きセル部分が入力箇所です）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●申請する日時を記載してください。この表に記載がないものついては，補助対象としません。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未就学児１人に対してベビーシッター１人による保育が原則ですが，保護者とベビーシッターが共同保育を実施し，かつ保護者が契約で同意している場合は補助対象とします。その場合は「共同保育」の欄に「〇」をつけてください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利用時間数は，利用月（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４～６月・７～９月・１０～１２月・１～３月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ごとに合計し，日中・夜間区分ごとにそれぞれ１時間未満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切り捨て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します。申請時期（第１～４期）が異なる場合は，既に前期分の時間数が確定しているため，通算はできません。</a:t>
          </a:r>
          <a:endParaRPr lang="en-US" altLang="ja-JP" sz="1200" b="0" i="0" u="none" strike="noStrike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●保育料欄には，補助対象となる金額を記入してください。入会金・会費・交通費・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キャンセル料・手数料・保険料・おむつ代等の実費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等は含みません。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兄弟姉妹を一緒に保育した場合は，保育料をお子さんの人数で割った金額を「保育料（割引前）」にご記入ください。端数が出る場合はいずれかの分に足してください。クーポン等の割引金額についても同様です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view="pageBreakPreview" topLeftCell="A7" zoomScale="80" zoomScaleNormal="96" zoomScaleSheetLayoutView="80" workbookViewId="0">
      <selection activeCell="C26" sqref="C26:G30"/>
    </sheetView>
  </sheetViews>
  <sheetFormatPr defaultColWidth="9" defaultRowHeight="18.75" x14ac:dyDescent="0.4"/>
  <cols>
    <col min="1" max="1" width="3" style="56" customWidth="1"/>
    <col min="2" max="2" width="3.5" style="10" customWidth="1"/>
    <col min="3" max="3" width="3.25" style="10" customWidth="1"/>
    <col min="4" max="6" width="4.375" style="10" customWidth="1"/>
    <col min="7" max="7" width="1.875" style="16" customWidth="1"/>
    <col min="8" max="8" width="4.375" style="10" customWidth="1"/>
    <col min="9" max="9" width="3.125" style="16" customWidth="1"/>
    <col min="10" max="10" width="4.375" style="10" customWidth="1"/>
    <col min="11" max="11" width="1.875" style="16" customWidth="1"/>
    <col min="12" max="12" width="4.375" style="10" customWidth="1"/>
    <col min="13" max="13" width="4.125" style="10" customWidth="1"/>
    <col min="14" max="14" width="5.25" style="16" bestFit="1" customWidth="1"/>
    <col min="15" max="15" width="4.125" style="10" customWidth="1"/>
    <col min="16" max="16" width="3.125" style="16" customWidth="1"/>
    <col min="17" max="17" width="4.125" style="10" customWidth="1"/>
    <col min="18" max="18" width="5.25" style="16" bestFit="1" customWidth="1"/>
    <col min="19" max="19" width="4.125" style="10" customWidth="1"/>
    <col min="20" max="20" width="3.125" style="16" customWidth="1"/>
    <col min="21" max="21" width="4.125" style="10" customWidth="1"/>
    <col min="22" max="22" width="3.875" style="16" customWidth="1"/>
    <col min="23" max="23" width="4.125" style="10" customWidth="1"/>
    <col min="24" max="24" width="3.125" style="16" customWidth="1"/>
    <col min="25" max="25" width="5.875" style="10" customWidth="1"/>
    <col min="26" max="26" width="5.875" style="16" customWidth="1"/>
    <col min="27" max="27" width="2.875" style="10" customWidth="1"/>
    <col min="28" max="28" width="5.375" style="16" customWidth="1"/>
    <col min="29" max="29" width="5.375" style="10" customWidth="1"/>
    <col min="30" max="30" width="2.875" style="16" customWidth="1"/>
    <col min="31" max="31" width="4" style="16" customWidth="1"/>
    <col min="32" max="32" width="4.125" style="16" customWidth="1"/>
    <col min="33" max="43" width="4" style="16" customWidth="1"/>
    <col min="44" max="46" width="4.625" style="16" customWidth="1"/>
    <col min="47" max="47" width="4.625" style="13" customWidth="1"/>
    <col min="48" max="56" width="9" style="10" customWidth="1"/>
    <col min="57" max="16384" width="9" style="10"/>
  </cols>
  <sheetData>
    <row r="1" spans="1:53" ht="30" customHeight="1" x14ac:dyDescent="0.5">
      <c r="B1" s="9" t="s">
        <v>0</v>
      </c>
      <c r="D1" s="11"/>
      <c r="E1" s="12"/>
      <c r="F1" s="12"/>
      <c r="G1" s="68"/>
      <c r="H1" s="12"/>
      <c r="I1" s="68"/>
      <c r="J1" s="12"/>
      <c r="K1" s="68"/>
      <c r="L1" s="12"/>
      <c r="M1" s="12"/>
      <c r="N1" s="68"/>
      <c r="O1" s="12"/>
      <c r="P1" s="68"/>
      <c r="Q1" s="12"/>
      <c r="R1" s="68"/>
      <c r="S1" s="12"/>
      <c r="T1" s="68"/>
      <c r="U1" s="12"/>
      <c r="V1" s="68"/>
      <c r="W1" s="12"/>
      <c r="X1" s="68"/>
      <c r="Y1" s="12"/>
      <c r="Z1" s="68"/>
      <c r="AA1" s="12"/>
      <c r="AB1" s="68"/>
      <c r="AC1" s="12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</row>
    <row r="2" spans="1:53" ht="24" customHeight="1" x14ac:dyDescent="0.4">
      <c r="B2" s="160" t="s">
        <v>1</v>
      </c>
      <c r="C2" s="161"/>
      <c r="D2" s="162"/>
      <c r="E2" s="163"/>
      <c r="F2" s="164"/>
      <c r="G2" s="164"/>
      <c r="H2" s="164"/>
      <c r="I2" s="165"/>
      <c r="J2" s="14" t="s">
        <v>2</v>
      </c>
      <c r="K2" s="10"/>
      <c r="L2" s="15"/>
      <c r="M2" s="15"/>
      <c r="N2" s="15"/>
      <c r="P2" s="10"/>
      <c r="Q2" s="16"/>
      <c r="R2" s="10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2"/>
      <c r="AM2" s="12"/>
      <c r="AN2" s="10"/>
      <c r="AO2" s="10"/>
      <c r="AP2" s="10"/>
      <c r="AQ2" s="10"/>
      <c r="AR2" s="10"/>
      <c r="AS2" s="10"/>
      <c r="AT2" s="10"/>
      <c r="AU2" s="10"/>
    </row>
    <row r="3" spans="1:53" s="18" customFormat="1" ht="8.25" customHeight="1" x14ac:dyDescent="0.4">
      <c r="A3" s="57"/>
      <c r="D3" s="19"/>
      <c r="E3" s="7"/>
      <c r="F3" s="19"/>
      <c r="G3" s="20"/>
      <c r="H3" s="20"/>
      <c r="I3" s="20"/>
      <c r="J3" s="20"/>
      <c r="K3" s="20"/>
      <c r="L3" s="20"/>
      <c r="M3" s="20"/>
      <c r="N3" s="20"/>
      <c r="O3" s="20"/>
      <c r="Q3" s="20"/>
      <c r="R3" s="20"/>
      <c r="S3" s="20"/>
      <c r="U3" s="20"/>
      <c r="V3" s="20"/>
      <c r="W3" s="20"/>
      <c r="Z3" s="21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3"/>
      <c r="AV3" s="23"/>
    </row>
    <row r="4" spans="1:53" ht="16.5" customHeight="1" x14ac:dyDescent="0.4">
      <c r="D4" s="24" t="s">
        <v>3</v>
      </c>
      <c r="E4" s="12"/>
      <c r="F4" s="12"/>
      <c r="G4" s="68"/>
      <c r="H4" s="12"/>
      <c r="I4" s="68"/>
      <c r="J4" s="12"/>
      <c r="K4" s="68"/>
      <c r="L4" s="12"/>
      <c r="M4" s="12"/>
      <c r="N4" s="68"/>
      <c r="O4" s="12"/>
      <c r="P4" s="68"/>
      <c r="Q4" s="12"/>
      <c r="R4" s="68"/>
      <c r="S4" s="12"/>
      <c r="T4" s="68"/>
      <c r="U4" s="12"/>
      <c r="V4" s="68"/>
      <c r="W4" s="12"/>
      <c r="X4" s="68"/>
      <c r="Y4" s="12"/>
      <c r="Z4" s="68"/>
      <c r="AA4" s="12"/>
      <c r="AB4" s="68"/>
      <c r="AC4" s="12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53" ht="16.5" customHeight="1" x14ac:dyDescent="0.4">
      <c r="D5" s="24" t="s">
        <v>3</v>
      </c>
      <c r="E5" s="12"/>
      <c r="F5" s="12"/>
      <c r="G5" s="68"/>
      <c r="H5" s="12"/>
      <c r="I5" s="68"/>
      <c r="J5" s="12"/>
      <c r="K5" s="68"/>
      <c r="L5" s="12"/>
      <c r="M5" s="12"/>
      <c r="N5" s="68"/>
      <c r="O5" s="68"/>
      <c r="P5" s="25"/>
      <c r="Q5" s="12"/>
      <c r="R5" s="68"/>
      <c r="S5" s="68"/>
      <c r="T5" s="25"/>
      <c r="U5" s="12"/>
      <c r="V5" s="68"/>
      <c r="W5" s="68"/>
      <c r="X5" s="25"/>
      <c r="Y5" s="68"/>
      <c r="Z5" s="12"/>
      <c r="AA5" s="68"/>
      <c r="AB5" s="12"/>
      <c r="AC5" s="68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0"/>
    </row>
    <row r="6" spans="1:53" ht="8.25" customHeight="1" x14ac:dyDescent="0.4">
      <c r="D6" s="12"/>
      <c r="E6" s="12"/>
      <c r="F6" s="12"/>
      <c r="G6" s="68"/>
      <c r="H6" s="12"/>
      <c r="I6" s="68"/>
      <c r="J6" s="12"/>
      <c r="K6" s="68"/>
      <c r="L6" s="12"/>
      <c r="M6" s="12"/>
      <c r="N6" s="68"/>
      <c r="O6" s="68"/>
      <c r="P6" s="25"/>
      <c r="Q6" s="12"/>
      <c r="R6" s="68"/>
      <c r="S6" s="68"/>
      <c r="T6" s="25"/>
      <c r="U6" s="12"/>
      <c r="V6" s="68"/>
      <c r="W6" s="68"/>
      <c r="X6" s="25"/>
      <c r="Y6" s="68"/>
      <c r="Z6" s="12"/>
      <c r="AA6" s="68"/>
      <c r="AB6" s="12"/>
      <c r="AC6" s="68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0"/>
    </row>
    <row r="7" spans="1:53" ht="44.25" customHeight="1" x14ac:dyDescent="0.4">
      <c r="D7" s="166"/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26"/>
      <c r="S7" s="185"/>
      <c r="T7" s="185"/>
      <c r="U7" s="27"/>
      <c r="V7" s="68"/>
      <c r="W7" s="12"/>
      <c r="X7" s="68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0"/>
      <c r="AN7" s="10"/>
      <c r="AO7" s="10"/>
      <c r="AP7" s="10"/>
      <c r="AQ7" s="10"/>
      <c r="AR7" s="10"/>
      <c r="AS7" s="10"/>
      <c r="AT7" s="10"/>
      <c r="AU7" s="10"/>
    </row>
    <row r="8" spans="1:53" s="13" customFormat="1" ht="21.95" customHeight="1" x14ac:dyDescent="0.4">
      <c r="A8" s="58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2"/>
      <c r="AC8" s="68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V8" s="10"/>
      <c r="AW8" s="10"/>
      <c r="AX8" s="10"/>
      <c r="AY8" s="10"/>
      <c r="AZ8" s="10"/>
      <c r="BA8" s="10"/>
    </row>
    <row r="9" spans="1:53" s="13" customFormat="1" ht="36.75" customHeight="1" x14ac:dyDescent="0.4">
      <c r="A9" s="55" t="s">
        <v>4</v>
      </c>
      <c r="B9" s="153" t="s">
        <v>5</v>
      </c>
      <c r="C9" s="154"/>
      <c r="D9" s="154"/>
      <c r="E9" s="155"/>
      <c r="F9" s="158" t="s">
        <v>6</v>
      </c>
      <c r="G9" s="159"/>
      <c r="H9" s="159"/>
      <c r="I9" s="159"/>
      <c r="J9" s="159"/>
      <c r="K9" s="159"/>
      <c r="L9" s="159"/>
      <c r="M9" s="156" t="s">
        <v>7</v>
      </c>
      <c r="N9" s="157"/>
      <c r="O9" s="157"/>
      <c r="P9" s="157"/>
      <c r="Q9" s="153" t="s">
        <v>8</v>
      </c>
      <c r="R9" s="157"/>
      <c r="S9" s="157"/>
      <c r="T9" s="157"/>
      <c r="U9" s="153" t="s">
        <v>9</v>
      </c>
      <c r="V9" s="157"/>
      <c r="W9" s="157"/>
      <c r="X9" s="157"/>
      <c r="Y9" s="153" t="s">
        <v>10</v>
      </c>
      <c r="Z9" s="154"/>
      <c r="AA9" s="155"/>
      <c r="AB9" s="153" t="s">
        <v>11</v>
      </c>
      <c r="AC9" s="154"/>
      <c r="AD9" s="155"/>
      <c r="AE9" s="28"/>
      <c r="AF9" s="28"/>
      <c r="AG9" s="149" t="s">
        <v>12</v>
      </c>
      <c r="AH9" s="149"/>
      <c r="AI9" s="149"/>
      <c r="AJ9" s="149"/>
      <c r="AK9" s="149"/>
      <c r="AL9" s="149"/>
      <c r="AM9" s="149"/>
      <c r="AN9" s="156" t="s">
        <v>13</v>
      </c>
      <c r="AO9" s="157"/>
      <c r="AP9" s="157"/>
      <c r="AQ9" s="157"/>
      <c r="AR9" s="149" t="s">
        <v>14</v>
      </c>
      <c r="AS9" s="149"/>
      <c r="AT9" s="149"/>
      <c r="AU9" s="149"/>
      <c r="AV9" s="10"/>
      <c r="AW9" s="29">
        <v>1</v>
      </c>
      <c r="AX9" s="30">
        <v>0</v>
      </c>
      <c r="AY9" s="30">
        <v>4</v>
      </c>
      <c r="AZ9" s="10"/>
      <c r="BA9" s="10"/>
    </row>
    <row r="10" spans="1:53" s="13" customFormat="1" ht="33.6" customHeight="1" x14ac:dyDescent="0.4">
      <c r="A10" s="59">
        <v>1</v>
      </c>
      <c r="B10" s="3">
        <v>7</v>
      </c>
      <c r="C10" s="31" t="s">
        <v>15</v>
      </c>
      <c r="D10" s="8">
        <v>3</v>
      </c>
      <c r="E10" s="32" t="s">
        <v>16</v>
      </c>
      <c r="F10" s="3">
        <v>5</v>
      </c>
      <c r="G10" s="62" t="s">
        <v>17</v>
      </c>
      <c r="H10" s="4">
        <v>10</v>
      </c>
      <c r="I10" s="62" t="s">
        <v>18</v>
      </c>
      <c r="J10" s="5">
        <v>24</v>
      </c>
      <c r="K10" s="62" t="s">
        <v>17</v>
      </c>
      <c r="L10" s="4">
        <v>45</v>
      </c>
      <c r="M10" s="1">
        <f>IF(OR(ISBLANK(F10),ISBLANK(H10),ISBLANK(J10),ISBLANK(L10)),"",IF(IF(L10-H10&lt;0,J10-F10-1,J10-F10)&lt;0,"エラー",IF(L10-H10&lt;0,J10-F10-1,J10-F10)))</f>
        <v>19</v>
      </c>
      <c r="N10" s="45" t="s">
        <v>19</v>
      </c>
      <c r="O10" s="2">
        <f>IF(OR(ISBLANK(F10),ISBLANK(H10),ISBLANK(J10),ISBLANK(L10)),"",IF(M10="エラー","エラー",IF(L10-H10&lt;0,L10-H10+60,L10-H10)))</f>
        <v>35</v>
      </c>
      <c r="P10" s="6" t="s">
        <v>20</v>
      </c>
      <c r="Q10" s="1">
        <f t="shared" ref="Q10:Q24" si="0">AN10</f>
        <v>15</v>
      </c>
      <c r="R10" s="45" t="s">
        <v>19</v>
      </c>
      <c r="S10" s="2">
        <f t="shared" ref="S10:S24" si="1">AP10</f>
        <v>0</v>
      </c>
      <c r="T10" s="6" t="s">
        <v>20</v>
      </c>
      <c r="U10" s="1">
        <f>AR10</f>
        <v>4</v>
      </c>
      <c r="V10" s="45" t="s">
        <v>19</v>
      </c>
      <c r="W10" s="2">
        <f t="shared" ref="W10:W24" si="2">AT10</f>
        <v>35</v>
      </c>
      <c r="X10" s="6" t="s">
        <v>20</v>
      </c>
      <c r="Y10" s="147"/>
      <c r="Z10" s="148"/>
      <c r="AA10" s="34" t="s">
        <v>21</v>
      </c>
      <c r="AB10" s="147"/>
      <c r="AC10" s="148"/>
      <c r="AD10" s="34" t="s">
        <v>21</v>
      </c>
      <c r="AE10" s="35"/>
      <c r="AF10" s="28"/>
      <c r="AG10" s="46">
        <f t="shared" ref="AG10:AG24" si="3">IF(M10="","",IF(J10&lt;7,"0",IF(F10&gt;22,0,IF(F10&lt;7,7,F10))))</f>
        <v>7</v>
      </c>
      <c r="AH10" s="62" t="s">
        <v>17</v>
      </c>
      <c r="AI10" s="47">
        <f t="shared" ref="AI10:AI24" si="4">IF(AG10="","",IF(F10&gt;21,0,IF(F10&lt;7,0,H10)))</f>
        <v>0</v>
      </c>
      <c r="AJ10" s="62" t="s">
        <v>18</v>
      </c>
      <c r="AK10" s="48">
        <f t="shared" ref="AK10:AK24" si="5">IF(AG10="","",IF(F10&gt;22,"",IF(J10&gt;22,22,IF(J10&lt;7,0,J10))))</f>
        <v>22</v>
      </c>
      <c r="AL10" s="62" t="s">
        <v>17</v>
      </c>
      <c r="AM10" s="47">
        <f t="shared" ref="AM10:AM24" si="6">IF(AG10="","",IF(J10&gt;21,0,IF(J10&lt;7,0,L10)))</f>
        <v>0</v>
      </c>
      <c r="AN10" s="46">
        <f>IFERROR(IF(OR(ISBLANK(AG10),ISBLANK(AI10),ISBLANK(AK10),ISBLANK(AM10)),"",IF(AM10-AI10&lt;0,AK10-AG10-1,AK10-AG10)),"")</f>
        <v>15</v>
      </c>
      <c r="AO10" s="62" t="s">
        <v>19</v>
      </c>
      <c r="AP10" s="47">
        <f>IFERROR(IF(OR(ISBLANK(AG10),ISBLANK(AI10),ISBLANK(AK10),ISBLANK(AM10)),"",IF(AM10-AI10&lt;0,AM10-AI10+60,AM10-AI10)),"")</f>
        <v>0</v>
      </c>
      <c r="AQ10" s="33" t="s">
        <v>20</v>
      </c>
      <c r="AR10" s="49">
        <f t="shared" ref="AR10:AR24" si="7">IF(AN10="",M10,IFERROR(IF(O10-AP10&lt;0,M10-AN10-1,M10-AN10),""))</f>
        <v>4</v>
      </c>
      <c r="AS10" s="62" t="s">
        <v>19</v>
      </c>
      <c r="AT10" s="47">
        <f t="shared" ref="AT10:AT24" si="8">IF(AP10="",O10,IFERROR(IF(O10-AP10&lt;0,O10-AP10+60,O10-AP10),""))</f>
        <v>35</v>
      </c>
      <c r="AU10" s="36" t="s">
        <v>20</v>
      </c>
      <c r="AV10" s="10"/>
      <c r="AW10" s="29">
        <v>2</v>
      </c>
      <c r="AX10" s="30">
        <v>30</v>
      </c>
      <c r="AY10" s="30">
        <v>5</v>
      </c>
      <c r="AZ10" s="10"/>
      <c r="BA10" s="10"/>
    </row>
    <row r="11" spans="1:53" s="13" customFormat="1" ht="33.6" customHeight="1" x14ac:dyDescent="0.4">
      <c r="A11" s="59">
        <v>2</v>
      </c>
      <c r="B11" s="3"/>
      <c r="C11" s="31" t="s">
        <v>15</v>
      </c>
      <c r="D11" s="3"/>
      <c r="E11" s="62" t="s">
        <v>16</v>
      </c>
      <c r="F11" s="3"/>
      <c r="G11" s="62" t="s">
        <v>17</v>
      </c>
      <c r="H11" s="4"/>
      <c r="I11" s="62" t="s">
        <v>18</v>
      </c>
      <c r="J11" s="5"/>
      <c r="K11" s="62" t="s">
        <v>17</v>
      </c>
      <c r="L11" s="4"/>
      <c r="M11" s="1" t="str">
        <f t="shared" ref="M11:M24" si="9">IF(OR(ISBLANK(F11),ISBLANK(H11),ISBLANK(J11),ISBLANK(L11)),"",IF(IF(L11-H11&lt;0,J11-F11-1,J11-F11)&lt;0,"エラー",IF(L11-H11&lt;0,J11-F11-1,J11-F11)))</f>
        <v/>
      </c>
      <c r="N11" s="45" t="s">
        <v>19</v>
      </c>
      <c r="O11" s="2" t="str">
        <f t="shared" ref="O11:O24" si="10">IF(OR(ISBLANK(F11),ISBLANK(H11),ISBLANK(J11),ISBLANK(L11)),"",IF(M11="エラー","エラー",IF(L11-H11&lt;0,L11-H11+60,L11-H11)))</f>
        <v/>
      </c>
      <c r="P11" s="6" t="s">
        <v>20</v>
      </c>
      <c r="Q11" s="1" t="str">
        <f t="shared" si="0"/>
        <v/>
      </c>
      <c r="R11" s="45" t="s">
        <v>19</v>
      </c>
      <c r="S11" s="2" t="str">
        <f t="shared" si="1"/>
        <v/>
      </c>
      <c r="T11" s="6" t="s">
        <v>20</v>
      </c>
      <c r="U11" s="1" t="str">
        <f>AR11</f>
        <v/>
      </c>
      <c r="V11" s="45" t="s">
        <v>19</v>
      </c>
      <c r="W11" s="2" t="str">
        <f t="shared" si="2"/>
        <v/>
      </c>
      <c r="X11" s="6" t="s">
        <v>20</v>
      </c>
      <c r="Y11" s="147"/>
      <c r="Z11" s="148"/>
      <c r="AA11" s="34" t="s">
        <v>21</v>
      </c>
      <c r="AB11" s="147"/>
      <c r="AC11" s="148"/>
      <c r="AD11" s="34" t="s">
        <v>21</v>
      </c>
      <c r="AE11" s="35"/>
      <c r="AF11" s="28"/>
      <c r="AG11" s="46" t="str">
        <f t="shared" si="3"/>
        <v/>
      </c>
      <c r="AH11" s="62" t="s">
        <v>17</v>
      </c>
      <c r="AI11" s="47" t="str">
        <f t="shared" si="4"/>
        <v/>
      </c>
      <c r="AJ11" s="62" t="s">
        <v>18</v>
      </c>
      <c r="AK11" s="48" t="str">
        <f t="shared" si="5"/>
        <v/>
      </c>
      <c r="AL11" s="62" t="s">
        <v>17</v>
      </c>
      <c r="AM11" s="47" t="str">
        <f t="shared" si="6"/>
        <v/>
      </c>
      <c r="AN11" s="46" t="str">
        <f t="shared" ref="AN11:AN40" si="11">IFERROR(IF(OR(ISBLANK(AG11),ISBLANK(AI11),ISBLANK(AK11),ISBLANK(AM11)),"",IF(AM11-AI11&lt;0,AK11-AG11-1,AK11-AG11)),"")</f>
        <v/>
      </c>
      <c r="AO11" s="62" t="s">
        <v>19</v>
      </c>
      <c r="AP11" s="47" t="str">
        <f t="shared" ref="AP11:AP40" si="12">IFERROR(IF(OR(ISBLANK(AG11),ISBLANK(AI11),ISBLANK(AK11),ISBLANK(AM11)),"",IF(AM11-AI11&lt;0,AM11-AI11+60,AM11-AI11)),"")</f>
        <v/>
      </c>
      <c r="AQ11" s="33" t="s">
        <v>20</v>
      </c>
      <c r="AR11" s="49" t="str">
        <f t="shared" si="7"/>
        <v/>
      </c>
      <c r="AS11" s="62" t="s">
        <v>19</v>
      </c>
      <c r="AT11" s="47" t="str">
        <f t="shared" si="8"/>
        <v/>
      </c>
      <c r="AU11" s="36" t="s">
        <v>20</v>
      </c>
      <c r="AV11" s="10"/>
      <c r="AW11" s="29">
        <v>3</v>
      </c>
      <c r="AX11" s="30">
        <v>15</v>
      </c>
      <c r="AY11" s="30">
        <v>6</v>
      </c>
      <c r="AZ11" s="10"/>
      <c r="BA11" s="10"/>
    </row>
    <row r="12" spans="1:53" s="13" customFormat="1" ht="33.6" customHeight="1" x14ac:dyDescent="0.4">
      <c r="A12" s="59">
        <v>3</v>
      </c>
      <c r="B12" s="3"/>
      <c r="C12" s="31" t="s">
        <v>15</v>
      </c>
      <c r="D12" s="3"/>
      <c r="E12" s="62" t="s">
        <v>16</v>
      </c>
      <c r="F12" s="3"/>
      <c r="G12" s="62" t="s">
        <v>17</v>
      </c>
      <c r="H12" s="4"/>
      <c r="I12" s="62" t="s">
        <v>18</v>
      </c>
      <c r="J12" s="5"/>
      <c r="K12" s="62" t="s">
        <v>17</v>
      </c>
      <c r="L12" s="4"/>
      <c r="M12" s="1" t="str">
        <f t="shared" si="9"/>
        <v/>
      </c>
      <c r="N12" s="45" t="s">
        <v>19</v>
      </c>
      <c r="O12" s="2" t="str">
        <f t="shared" si="10"/>
        <v/>
      </c>
      <c r="P12" s="6" t="s">
        <v>20</v>
      </c>
      <c r="Q12" s="1" t="str">
        <f t="shared" si="0"/>
        <v/>
      </c>
      <c r="R12" s="45" t="s">
        <v>19</v>
      </c>
      <c r="S12" s="2" t="str">
        <f t="shared" si="1"/>
        <v/>
      </c>
      <c r="T12" s="6" t="s">
        <v>20</v>
      </c>
      <c r="U12" s="1" t="str">
        <f>AR12</f>
        <v/>
      </c>
      <c r="V12" s="45" t="s">
        <v>19</v>
      </c>
      <c r="W12" s="2" t="str">
        <f t="shared" si="2"/>
        <v/>
      </c>
      <c r="X12" s="6" t="s">
        <v>20</v>
      </c>
      <c r="Y12" s="147"/>
      <c r="Z12" s="148"/>
      <c r="AA12" s="34" t="s">
        <v>21</v>
      </c>
      <c r="AB12" s="147"/>
      <c r="AC12" s="148"/>
      <c r="AD12" s="34" t="s">
        <v>21</v>
      </c>
      <c r="AE12" s="35"/>
      <c r="AF12" s="28"/>
      <c r="AG12" s="46" t="str">
        <f t="shared" si="3"/>
        <v/>
      </c>
      <c r="AH12" s="62" t="s">
        <v>17</v>
      </c>
      <c r="AI12" s="47" t="str">
        <f t="shared" si="4"/>
        <v/>
      </c>
      <c r="AJ12" s="62" t="s">
        <v>18</v>
      </c>
      <c r="AK12" s="48" t="str">
        <f t="shared" si="5"/>
        <v/>
      </c>
      <c r="AL12" s="62" t="s">
        <v>17</v>
      </c>
      <c r="AM12" s="47" t="str">
        <f t="shared" si="6"/>
        <v/>
      </c>
      <c r="AN12" s="46" t="str">
        <f t="shared" si="11"/>
        <v/>
      </c>
      <c r="AO12" s="62" t="s">
        <v>19</v>
      </c>
      <c r="AP12" s="47" t="str">
        <f t="shared" si="12"/>
        <v/>
      </c>
      <c r="AQ12" s="33" t="s">
        <v>20</v>
      </c>
      <c r="AR12" s="49" t="str">
        <f t="shared" si="7"/>
        <v/>
      </c>
      <c r="AS12" s="62" t="s">
        <v>19</v>
      </c>
      <c r="AT12" s="47" t="str">
        <f t="shared" si="8"/>
        <v/>
      </c>
      <c r="AU12" s="36" t="s">
        <v>20</v>
      </c>
      <c r="AV12" s="10"/>
      <c r="AW12" s="29">
        <v>4</v>
      </c>
      <c r="AX12" s="30">
        <v>45</v>
      </c>
      <c r="AY12" s="30">
        <v>7</v>
      </c>
      <c r="AZ12" s="10"/>
      <c r="BA12" s="10"/>
    </row>
    <row r="13" spans="1:53" s="13" customFormat="1" ht="33.6" customHeight="1" x14ac:dyDescent="0.4">
      <c r="A13" s="59">
        <v>4</v>
      </c>
      <c r="B13" s="3"/>
      <c r="C13" s="31" t="s">
        <v>15</v>
      </c>
      <c r="D13" s="3"/>
      <c r="E13" s="62" t="s">
        <v>16</v>
      </c>
      <c r="F13" s="3"/>
      <c r="G13" s="62" t="s">
        <v>17</v>
      </c>
      <c r="H13" s="4"/>
      <c r="I13" s="62" t="s">
        <v>18</v>
      </c>
      <c r="J13" s="5"/>
      <c r="K13" s="62" t="s">
        <v>17</v>
      </c>
      <c r="L13" s="4"/>
      <c r="M13" s="1" t="str">
        <f t="shared" si="9"/>
        <v/>
      </c>
      <c r="N13" s="45" t="s">
        <v>19</v>
      </c>
      <c r="O13" s="2" t="str">
        <f t="shared" si="10"/>
        <v/>
      </c>
      <c r="P13" s="6" t="s">
        <v>20</v>
      </c>
      <c r="Q13" s="1" t="str">
        <f t="shared" si="0"/>
        <v/>
      </c>
      <c r="R13" s="45" t="s">
        <v>19</v>
      </c>
      <c r="S13" s="2" t="str">
        <f t="shared" si="1"/>
        <v/>
      </c>
      <c r="T13" s="6" t="s">
        <v>20</v>
      </c>
      <c r="U13" s="1" t="str">
        <f>AR13</f>
        <v/>
      </c>
      <c r="V13" s="45" t="s">
        <v>19</v>
      </c>
      <c r="W13" s="2" t="str">
        <f t="shared" si="2"/>
        <v/>
      </c>
      <c r="X13" s="6" t="s">
        <v>20</v>
      </c>
      <c r="Y13" s="147"/>
      <c r="Z13" s="148"/>
      <c r="AA13" s="34" t="s">
        <v>21</v>
      </c>
      <c r="AB13" s="147"/>
      <c r="AC13" s="148"/>
      <c r="AD13" s="34" t="s">
        <v>21</v>
      </c>
      <c r="AE13" s="35"/>
      <c r="AF13" s="35"/>
      <c r="AG13" s="46" t="str">
        <f t="shared" si="3"/>
        <v/>
      </c>
      <c r="AH13" s="62" t="s">
        <v>17</v>
      </c>
      <c r="AI13" s="47" t="str">
        <f t="shared" si="4"/>
        <v/>
      </c>
      <c r="AJ13" s="62" t="s">
        <v>18</v>
      </c>
      <c r="AK13" s="48" t="str">
        <f t="shared" si="5"/>
        <v/>
      </c>
      <c r="AL13" s="62" t="s">
        <v>17</v>
      </c>
      <c r="AM13" s="47" t="str">
        <f t="shared" si="6"/>
        <v/>
      </c>
      <c r="AN13" s="46" t="str">
        <f t="shared" si="11"/>
        <v/>
      </c>
      <c r="AO13" s="62" t="s">
        <v>19</v>
      </c>
      <c r="AP13" s="47" t="str">
        <f t="shared" si="12"/>
        <v/>
      </c>
      <c r="AQ13" s="33" t="s">
        <v>20</v>
      </c>
      <c r="AR13" s="49" t="str">
        <f t="shared" si="7"/>
        <v/>
      </c>
      <c r="AS13" s="62" t="s">
        <v>19</v>
      </c>
      <c r="AT13" s="47" t="str">
        <f t="shared" si="8"/>
        <v/>
      </c>
      <c r="AU13" s="36" t="s">
        <v>20</v>
      </c>
      <c r="AV13" s="10"/>
      <c r="AW13" s="29">
        <v>5</v>
      </c>
      <c r="AX13" s="30">
        <v>1</v>
      </c>
      <c r="AY13" s="30">
        <v>8</v>
      </c>
      <c r="AZ13" s="10"/>
      <c r="BA13" s="10"/>
    </row>
    <row r="14" spans="1:53" s="13" customFormat="1" ht="33.6" customHeight="1" x14ac:dyDescent="0.4">
      <c r="A14" s="59">
        <v>5</v>
      </c>
      <c r="B14" s="3"/>
      <c r="C14" s="31" t="s">
        <v>15</v>
      </c>
      <c r="D14" s="3"/>
      <c r="E14" s="62" t="s">
        <v>16</v>
      </c>
      <c r="F14" s="3"/>
      <c r="G14" s="62" t="s">
        <v>17</v>
      </c>
      <c r="H14" s="4"/>
      <c r="I14" s="62" t="s">
        <v>18</v>
      </c>
      <c r="J14" s="5"/>
      <c r="K14" s="62" t="s">
        <v>17</v>
      </c>
      <c r="L14" s="4"/>
      <c r="M14" s="1" t="str">
        <f t="shared" si="9"/>
        <v/>
      </c>
      <c r="N14" s="45" t="s">
        <v>19</v>
      </c>
      <c r="O14" s="2" t="str">
        <f t="shared" si="10"/>
        <v/>
      </c>
      <c r="P14" s="6" t="s">
        <v>20</v>
      </c>
      <c r="Q14" s="1" t="str">
        <f t="shared" si="0"/>
        <v/>
      </c>
      <c r="R14" s="45" t="s">
        <v>19</v>
      </c>
      <c r="S14" s="2" t="str">
        <f t="shared" si="1"/>
        <v/>
      </c>
      <c r="T14" s="6" t="s">
        <v>20</v>
      </c>
      <c r="U14" s="1" t="str">
        <f>AR14</f>
        <v/>
      </c>
      <c r="V14" s="45" t="s">
        <v>19</v>
      </c>
      <c r="W14" s="2" t="str">
        <f t="shared" si="2"/>
        <v/>
      </c>
      <c r="X14" s="6" t="s">
        <v>20</v>
      </c>
      <c r="Y14" s="147"/>
      <c r="Z14" s="148"/>
      <c r="AA14" s="34" t="s">
        <v>21</v>
      </c>
      <c r="AB14" s="147"/>
      <c r="AC14" s="148"/>
      <c r="AD14" s="34" t="s">
        <v>21</v>
      </c>
      <c r="AE14" s="35"/>
      <c r="AF14" s="35"/>
      <c r="AG14" s="46" t="str">
        <f t="shared" si="3"/>
        <v/>
      </c>
      <c r="AH14" s="62" t="s">
        <v>17</v>
      </c>
      <c r="AI14" s="47" t="str">
        <f t="shared" si="4"/>
        <v/>
      </c>
      <c r="AJ14" s="62" t="s">
        <v>18</v>
      </c>
      <c r="AK14" s="48" t="str">
        <f t="shared" si="5"/>
        <v/>
      </c>
      <c r="AL14" s="62" t="s">
        <v>17</v>
      </c>
      <c r="AM14" s="47" t="str">
        <f t="shared" si="6"/>
        <v/>
      </c>
      <c r="AN14" s="46" t="str">
        <f>IFERROR(IF(OR(ISBLANK(AG14),ISBLANK(AI14),ISBLANK(AK14),ISBLANK(AM14)),"",IF(AM14-AI14&lt;0,AK14-AG14-1,AK14-AG14)),"")</f>
        <v/>
      </c>
      <c r="AO14" s="62" t="s">
        <v>19</v>
      </c>
      <c r="AP14" s="47" t="str">
        <f t="shared" si="12"/>
        <v/>
      </c>
      <c r="AQ14" s="33" t="s">
        <v>20</v>
      </c>
      <c r="AR14" s="49" t="str">
        <f t="shared" si="7"/>
        <v/>
      </c>
      <c r="AS14" s="62" t="s">
        <v>19</v>
      </c>
      <c r="AT14" s="47" t="str">
        <f t="shared" si="8"/>
        <v/>
      </c>
      <c r="AU14" s="36" t="s">
        <v>20</v>
      </c>
      <c r="AV14" s="10"/>
      <c r="AW14" s="29">
        <v>6</v>
      </c>
      <c r="AX14" s="30">
        <v>2</v>
      </c>
      <c r="AY14" s="30">
        <v>9</v>
      </c>
      <c r="AZ14" s="10"/>
      <c r="BA14" s="10"/>
    </row>
    <row r="15" spans="1:53" s="13" customFormat="1" ht="33.6" customHeight="1" x14ac:dyDescent="0.4">
      <c r="A15" s="59">
        <v>6</v>
      </c>
      <c r="B15" s="3"/>
      <c r="C15" s="31" t="s">
        <v>15</v>
      </c>
      <c r="D15" s="3"/>
      <c r="E15" s="62" t="s">
        <v>16</v>
      </c>
      <c r="F15" s="3"/>
      <c r="G15" s="62" t="s">
        <v>17</v>
      </c>
      <c r="H15" s="4"/>
      <c r="I15" s="62" t="s">
        <v>18</v>
      </c>
      <c r="J15" s="5"/>
      <c r="K15" s="62" t="s">
        <v>17</v>
      </c>
      <c r="L15" s="4"/>
      <c r="M15" s="1" t="str">
        <f t="shared" si="9"/>
        <v/>
      </c>
      <c r="N15" s="45" t="s">
        <v>19</v>
      </c>
      <c r="O15" s="2" t="str">
        <f t="shared" si="10"/>
        <v/>
      </c>
      <c r="P15" s="6" t="s">
        <v>20</v>
      </c>
      <c r="Q15" s="1" t="str">
        <f t="shared" si="0"/>
        <v/>
      </c>
      <c r="R15" s="45" t="s">
        <v>19</v>
      </c>
      <c r="S15" s="2" t="str">
        <f t="shared" si="1"/>
        <v/>
      </c>
      <c r="T15" s="6" t="s">
        <v>20</v>
      </c>
      <c r="U15" s="1" t="s">
        <v>22</v>
      </c>
      <c r="V15" s="45" t="s">
        <v>19</v>
      </c>
      <c r="W15" s="2" t="str">
        <f t="shared" si="2"/>
        <v/>
      </c>
      <c r="X15" s="6" t="s">
        <v>20</v>
      </c>
      <c r="Y15" s="147"/>
      <c r="Z15" s="148"/>
      <c r="AA15" s="34" t="s">
        <v>21</v>
      </c>
      <c r="AB15" s="147"/>
      <c r="AC15" s="148"/>
      <c r="AD15" s="34" t="s">
        <v>21</v>
      </c>
      <c r="AE15" s="35"/>
      <c r="AF15" s="35"/>
      <c r="AG15" s="46" t="str">
        <f t="shared" si="3"/>
        <v/>
      </c>
      <c r="AH15" s="62" t="s">
        <v>17</v>
      </c>
      <c r="AI15" s="47" t="str">
        <f t="shared" si="4"/>
        <v/>
      </c>
      <c r="AJ15" s="62" t="s">
        <v>18</v>
      </c>
      <c r="AK15" s="48" t="str">
        <f t="shared" si="5"/>
        <v/>
      </c>
      <c r="AL15" s="62" t="s">
        <v>17</v>
      </c>
      <c r="AM15" s="47" t="str">
        <f t="shared" si="6"/>
        <v/>
      </c>
      <c r="AN15" s="46" t="str">
        <f t="shared" si="11"/>
        <v/>
      </c>
      <c r="AO15" s="62" t="s">
        <v>19</v>
      </c>
      <c r="AP15" s="47" t="str">
        <f t="shared" si="12"/>
        <v/>
      </c>
      <c r="AQ15" s="33" t="s">
        <v>20</v>
      </c>
      <c r="AR15" s="49" t="str">
        <f t="shared" si="7"/>
        <v/>
      </c>
      <c r="AS15" s="62" t="s">
        <v>19</v>
      </c>
      <c r="AT15" s="47" t="str">
        <f t="shared" si="8"/>
        <v/>
      </c>
      <c r="AU15" s="36" t="s">
        <v>20</v>
      </c>
      <c r="AV15" s="10"/>
      <c r="AW15" s="29">
        <v>7</v>
      </c>
      <c r="AX15" s="30">
        <v>3</v>
      </c>
      <c r="AY15" s="30">
        <v>10</v>
      </c>
      <c r="AZ15" s="10"/>
      <c r="BA15" s="10"/>
    </row>
    <row r="16" spans="1:53" s="13" customFormat="1" ht="33.6" customHeight="1" x14ac:dyDescent="0.4">
      <c r="A16" s="59">
        <v>7</v>
      </c>
      <c r="B16" s="3"/>
      <c r="C16" s="31" t="s">
        <v>15</v>
      </c>
      <c r="D16" s="3"/>
      <c r="E16" s="62" t="s">
        <v>16</v>
      </c>
      <c r="F16" s="3"/>
      <c r="G16" s="62" t="s">
        <v>17</v>
      </c>
      <c r="H16" s="4"/>
      <c r="I16" s="62" t="s">
        <v>18</v>
      </c>
      <c r="J16" s="5"/>
      <c r="K16" s="62" t="s">
        <v>17</v>
      </c>
      <c r="L16" s="4"/>
      <c r="M16" s="1" t="str">
        <f t="shared" si="9"/>
        <v/>
      </c>
      <c r="N16" s="45" t="s">
        <v>19</v>
      </c>
      <c r="O16" s="2" t="str">
        <f t="shared" si="10"/>
        <v/>
      </c>
      <c r="P16" s="6" t="s">
        <v>20</v>
      </c>
      <c r="Q16" s="1" t="str">
        <f t="shared" si="0"/>
        <v/>
      </c>
      <c r="R16" s="45" t="s">
        <v>19</v>
      </c>
      <c r="S16" s="2" t="str">
        <f t="shared" si="1"/>
        <v/>
      </c>
      <c r="T16" s="6" t="s">
        <v>20</v>
      </c>
      <c r="U16" s="1" t="str">
        <f t="shared" ref="U16:U24" si="13">AR16</f>
        <v/>
      </c>
      <c r="V16" s="45" t="s">
        <v>19</v>
      </c>
      <c r="W16" s="2" t="str">
        <f t="shared" si="2"/>
        <v/>
      </c>
      <c r="X16" s="6" t="s">
        <v>20</v>
      </c>
      <c r="Y16" s="147"/>
      <c r="Z16" s="148"/>
      <c r="AA16" s="34" t="s">
        <v>21</v>
      </c>
      <c r="AB16" s="147"/>
      <c r="AC16" s="148"/>
      <c r="AD16" s="34" t="s">
        <v>21</v>
      </c>
      <c r="AE16" s="35"/>
      <c r="AF16" s="35"/>
      <c r="AG16" s="46" t="str">
        <f t="shared" si="3"/>
        <v/>
      </c>
      <c r="AH16" s="62" t="s">
        <v>17</v>
      </c>
      <c r="AI16" s="47" t="str">
        <f t="shared" si="4"/>
        <v/>
      </c>
      <c r="AJ16" s="62" t="s">
        <v>18</v>
      </c>
      <c r="AK16" s="48" t="str">
        <f t="shared" si="5"/>
        <v/>
      </c>
      <c r="AL16" s="62" t="s">
        <v>17</v>
      </c>
      <c r="AM16" s="47" t="str">
        <f t="shared" si="6"/>
        <v/>
      </c>
      <c r="AN16" s="46" t="str">
        <f t="shared" si="11"/>
        <v/>
      </c>
      <c r="AO16" s="62" t="s">
        <v>19</v>
      </c>
      <c r="AP16" s="47" t="str">
        <f t="shared" si="12"/>
        <v/>
      </c>
      <c r="AQ16" s="33" t="s">
        <v>20</v>
      </c>
      <c r="AR16" s="49" t="str">
        <f t="shared" si="7"/>
        <v/>
      </c>
      <c r="AS16" s="62" t="s">
        <v>19</v>
      </c>
      <c r="AT16" s="47" t="str">
        <f t="shared" si="8"/>
        <v/>
      </c>
      <c r="AU16" s="36" t="s">
        <v>20</v>
      </c>
      <c r="AV16" s="10"/>
      <c r="AW16" s="29">
        <v>8</v>
      </c>
      <c r="AX16" s="30">
        <v>4</v>
      </c>
      <c r="AY16" s="30">
        <v>11</v>
      </c>
      <c r="AZ16" s="10"/>
      <c r="BA16" s="10"/>
    </row>
    <row r="17" spans="1:53" s="13" customFormat="1" ht="33.6" customHeight="1" x14ac:dyDescent="0.4">
      <c r="A17" s="59">
        <v>8</v>
      </c>
      <c r="B17" s="3"/>
      <c r="C17" s="31" t="s">
        <v>15</v>
      </c>
      <c r="D17" s="3"/>
      <c r="E17" s="62" t="s">
        <v>16</v>
      </c>
      <c r="F17" s="3"/>
      <c r="G17" s="62" t="s">
        <v>17</v>
      </c>
      <c r="H17" s="4"/>
      <c r="I17" s="62" t="s">
        <v>18</v>
      </c>
      <c r="J17" s="5"/>
      <c r="K17" s="62" t="s">
        <v>17</v>
      </c>
      <c r="L17" s="4"/>
      <c r="M17" s="1" t="str">
        <f t="shared" si="9"/>
        <v/>
      </c>
      <c r="N17" s="45" t="s">
        <v>19</v>
      </c>
      <c r="O17" s="2" t="str">
        <f t="shared" si="10"/>
        <v/>
      </c>
      <c r="P17" s="6" t="s">
        <v>20</v>
      </c>
      <c r="Q17" s="1" t="str">
        <f t="shared" si="0"/>
        <v/>
      </c>
      <c r="R17" s="45" t="s">
        <v>19</v>
      </c>
      <c r="S17" s="2" t="str">
        <f t="shared" si="1"/>
        <v/>
      </c>
      <c r="T17" s="6" t="s">
        <v>20</v>
      </c>
      <c r="U17" s="1" t="str">
        <f t="shared" si="13"/>
        <v/>
      </c>
      <c r="V17" s="45" t="s">
        <v>19</v>
      </c>
      <c r="W17" s="2" t="str">
        <f t="shared" si="2"/>
        <v/>
      </c>
      <c r="X17" s="6" t="s">
        <v>20</v>
      </c>
      <c r="Y17" s="147"/>
      <c r="Z17" s="148"/>
      <c r="AA17" s="34" t="s">
        <v>21</v>
      </c>
      <c r="AB17" s="147"/>
      <c r="AC17" s="148"/>
      <c r="AD17" s="34" t="s">
        <v>21</v>
      </c>
      <c r="AE17" s="35"/>
      <c r="AF17" s="35"/>
      <c r="AG17" s="46" t="str">
        <f t="shared" si="3"/>
        <v/>
      </c>
      <c r="AH17" s="62" t="s">
        <v>17</v>
      </c>
      <c r="AI17" s="47" t="str">
        <f t="shared" si="4"/>
        <v/>
      </c>
      <c r="AJ17" s="62" t="s">
        <v>18</v>
      </c>
      <c r="AK17" s="48" t="str">
        <f t="shared" si="5"/>
        <v/>
      </c>
      <c r="AL17" s="62" t="s">
        <v>17</v>
      </c>
      <c r="AM17" s="47" t="str">
        <f t="shared" si="6"/>
        <v/>
      </c>
      <c r="AN17" s="46" t="str">
        <f t="shared" si="11"/>
        <v/>
      </c>
      <c r="AO17" s="62" t="s">
        <v>19</v>
      </c>
      <c r="AP17" s="47" t="str">
        <f t="shared" si="12"/>
        <v/>
      </c>
      <c r="AQ17" s="33" t="s">
        <v>20</v>
      </c>
      <c r="AR17" s="49" t="str">
        <f t="shared" si="7"/>
        <v/>
      </c>
      <c r="AS17" s="62" t="s">
        <v>19</v>
      </c>
      <c r="AT17" s="47" t="str">
        <f t="shared" si="8"/>
        <v/>
      </c>
      <c r="AU17" s="36" t="s">
        <v>20</v>
      </c>
      <c r="AV17" s="10"/>
      <c r="AW17" s="29">
        <v>9</v>
      </c>
      <c r="AX17" s="30">
        <v>5</v>
      </c>
      <c r="AY17" s="30">
        <v>12</v>
      </c>
      <c r="AZ17" s="10"/>
      <c r="BA17" s="10"/>
    </row>
    <row r="18" spans="1:53" s="13" customFormat="1" ht="33.6" customHeight="1" x14ac:dyDescent="0.4">
      <c r="A18" s="59">
        <v>9</v>
      </c>
      <c r="B18" s="3"/>
      <c r="C18" s="31" t="s">
        <v>15</v>
      </c>
      <c r="D18" s="3"/>
      <c r="E18" s="62" t="s">
        <v>16</v>
      </c>
      <c r="F18" s="3"/>
      <c r="G18" s="62" t="s">
        <v>17</v>
      </c>
      <c r="H18" s="4"/>
      <c r="I18" s="62" t="s">
        <v>18</v>
      </c>
      <c r="J18" s="5"/>
      <c r="K18" s="62" t="s">
        <v>17</v>
      </c>
      <c r="L18" s="4"/>
      <c r="M18" s="1" t="str">
        <f t="shared" si="9"/>
        <v/>
      </c>
      <c r="N18" s="45" t="s">
        <v>19</v>
      </c>
      <c r="O18" s="2" t="str">
        <f t="shared" si="10"/>
        <v/>
      </c>
      <c r="P18" s="6" t="s">
        <v>20</v>
      </c>
      <c r="Q18" s="1" t="str">
        <f t="shared" si="0"/>
        <v/>
      </c>
      <c r="R18" s="45" t="s">
        <v>19</v>
      </c>
      <c r="S18" s="2" t="str">
        <f t="shared" si="1"/>
        <v/>
      </c>
      <c r="T18" s="6" t="s">
        <v>20</v>
      </c>
      <c r="U18" s="1" t="str">
        <f t="shared" si="13"/>
        <v/>
      </c>
      <c r="V18" s="45" t="s">
        <v>19</v>
      </c>
      <c r="W18" s="2" t="str">
        <f t="shared" si="2"/>
        <v/>
      </c>
      <c r="X18" s="6" t="s">
        <v>20</v>
      </c>
      <c r="Y18" s="147"/>
      <c r="Z18" s="148"/>
      <c r="AA18" s="34" t="s">
        <v>21</v>
      </c>
      <c r="AB18" s="147"/>
      <c r="AC18" s="148"/>
      <c r="AD18" s="34" t="s">
        <v>21</v>
      </c>
      <c r="AE18" s="35"/>
      <c r="AF18" s="35"/>
      <c r="AG18" s="46" t="str">
        <f t="shared" si="3"/>
        <v/>
      </c>
      <c r="AH18" s="62" t="s">
        <v>17</v>
      </c>
      <c r="AI18" s="47" t="str">
        <f t="shared" si="4"/>
        <v/>
      </c>
      <c r="AJ18" s="62" t="s">
        <v>18</v>
      </c>
      <c r="AK18" s="48" t="str">
        <f t="shared" si="5"/>
        <v/>
      </c>
      <c r="AL18" s="62" t="s">
        <v>17</v>
      </c>
      <c r="AM18" s="47" t="str">
        <f t="shared" si="6"/>
        <v/>
      </c>
      <c r="AN18" s="46" t="str">
        <f t="shared" si="11"/>
        <v/>
      </c>
      <c r="AO18" s="62" t="s">
        <v>19</v>
      </c>
      <c r="AP18" s="47" t="str">
        <f t="shared" si="12"/>
        <v/>
      </c>
      <c r="AQ18" s="33" t="s">
        <v>20</v>
      </c>
      <c r="AR18" s="49" t="str">
        <f t="shared" si="7"/>
        <v/>
      </c>
      <c r="AS18" s="62" t="s">
        <v>19</v>
      </c>
      <c r="AT18" s="47" t="str">
        <f t="shared" si="8"/>
        <v/>
      </c>
      <c r="AU18" s="36" t="s">
        <v>20</v>
      </c>
      <c r="AV18" s="10"/>
      <c r="AW18" s="29">
        <v>10</v>
      </c>
      <c r="AX18" s="30">
        <v>6</v>
      </c>
      <c r="AY18" s="30">
        <v>1</v>
      </c>
      <c r="AZ18" s="10"/>
      <c r="BA18" s="10"/>
    </row>
    <row r="19" spans="1:53" s="13" customFormat="1" ht="33.6" customHeight="1" x14ac:dyDescent="0.4">
      <c r="A19" s="59">
        <v>10</v>
      </c>
      <c r="B19" s="3"/>
      <c r="C19" s="31" t="s">
        <v>15</v>
      </c>
      <c r="D19" s="3"/>
      <c r="E19" s="62" t="s">
        <v>16</v>
      </c>
      <c r="F19" s="3"/>
      <c r="G19" s="62" t="s">
        <v>17</v>
      </c>
      <c r="H19" s="4"/>
      <c r="I19" s="62" t="s">
        <v>18</v>
      </c>
      <c r="J19" s="5"/>
      <c r="K19" s="62" t="s">
        <v>17</v>
      </c>
      <c r="L19" s="4"/>
      <c r="M19" s="1" t="str">
        <f t="shared" si="9"/>
        <v/>
      </c>
      <c r="N19" s="45" t="s">
        <v>19</v>
      </c>
      <c r="O19" s="2" t="str">
        <f t="shared" si="10"/>
        <v/>
      </c>
      <c r="P19" s="6" t="s">
        <v>20</v>
      </c>
      <c r="Q19" s="1" t="str">
        <f t="shared" si="0"/>
        <v/>
      </c>
      <c r="R19" s="45" t="s">
        <v>19</v>
      </c>
      <c r="S19" s="2" t="str">
        <f t="shared" si="1"/>
        <v/>
      </c>
      <c r="T19" s="6" t="s">
        <v>20</v>
      </c>
      <c r="U19" s="1" t="str">
        <f t="shared" si="13"/>
        <v/>
      </c>
      <c r="V19" s="45" t="s">
        <v>19</v>
      </c>
      <c r="W19" s="2" t="str">
        <f t="shared" si="2"/>
        <v/>
      </c>
      <c r="X19" s="6" t="s">
        <v>20</v>
      </c>
      <c r="Y19" s="147"/>
      <c r="Z19" s="148"/>
      <c r="AA19" s="34" t="s">
        <v>21</v>
      </c>
      <c r="AB19" s="147"/>
      <c r="AC19" s="148"/>
      <c r="AD19" s="34" t="s">
        <v>21</v>
      </c>
      <c r="AE19" s="35"/>
      <c r="AF19" s="35"/>
      <c r="AG19" s="46" t="str">
        <f t="shared" si="3"/>
        <v/>
      </c>
      <c r="AH19" s="62" t="s">
        <v>17</v>
      </c>
      <c r="AI19" s="47" t="str">
        <f t="shared" si="4"/>
        <v/>
      </c>
      <c r="AJ19" s="62" t="s">
        <v>18</v>
      </c>
      <c r="AK19" s="48" t="str">
        <f t="shared" si="5"/>
        <v/>
      </c>
      <c r="AL19" s="62" t="s">
        <v>17</v>
      </c>
      <c r="AM19" s="47" t="str">
        <f t="shared" si="6"/>
        <v/>
      </c>
      <c r="AN19" s="46" t="str">
        <f t="shared" si="11"/>
        <v/>
      </c>
      <c r="AO19" s="62" t="s">
        <v>19</v>
      </c>
      <c r="AP19" s="47" t="str">
        <f t="shared" si="12"/>
        <v/>
      </c>
      <c r="AQ19" s="33" t="s">
        <v>20</v>
      </c>
      <c r="AR19" s="49" t="str">
        <f t="shared" si="7"/>
        <v/>
      </c>
      <c r="AS19" s="62" t="s">
        <v>19</v>
      </c>
      <c r="AT19" s="47" t="str">
        <f t="shared" si="8"/>
        <v/>
      </c>
      <c r="AU19" s="36" t="s">
        <v>20</v>
      </c>
      <c r="AV19" s="10"/>
      <c r="AW19" s="29">
        <v>11</v>
      </c>
      <c r="AX19" s="30">
        <v>7</v>
      </c>
      <c r="AY19" s="30">
        <v>2</v>
      </c>
      <c r="AZ19" s="10"/>
      <c r="BA19" s="10"/>
    </row>
    <row r="20" spans="1:53" s="13" customFormat="1" ht="33.6" customHeight="1" x14ac:dyDescent="0.4">
      <c r="A20" s="59">
        <v>11</v>
      </c>
      <c r="B20" s="3"/>
      <c r="C20" s="31" t="s">
        <v>15</v>
      </c>
      <c r="D20" s="3"/>
      <c r="E20" s="62" t="s">
        <v>16</v>
      </c>
      <c r="F20" s="3"/>
      <c r="G20" s="62" t="s">
        <v>17</v>
      </c>
      <c r="H20" s="4"/>
      <c r="I20" s="62" t="s">
        <v>18</v>
      </c>
      <c r="J20" s="5"/>
      <c r="K20" s="62" t="s">
        <v>17</v>
      </c>
      <c r="L20" s="4"/>
      <c r="M20" s="1" t="str">
        <f t="shared" si="9"/>
        <v/>
      </c>
      <c r="N20" s="45" t="s">
        <v>19</v>
      </c>
      <c r="O20" s="2" t="str">
        <f t="shared" si="10"/>
        <v/>
      </c>
      <c r="P20" s="6" t="s">
        <v>20</v>
      </c>
      <c r="Q20" s="1" t="str">
        <f t="shared" si="0"/>
        <v/>
      </c>
      <c r="R20" s="45" t="s">
        <v>19</v>
      </c>
      <c r="S20" s="2" t="str">
        <f t="shared" si="1"/>
        <v/>
      </c>
      <c r="T20" s="6" t="s">
        <v>20</v>
      </c>
      <c r="U20" s="1" t="str">
        <f t="shared" si="13"/>
        <v/>
      </c>
      <c r="V20" s="45" t="s">
        <v>19</v>
      </c>
      <c r="W20" s="2" t="str">
        <f t="shared" si="2"/>
        <v/>
      </c>
      <c r="X20" s="6" t="s">
        <v>20</v>
      </c>
      <c r="Y20" s="147"/>
      <c r="Z20" s="148"/>
      <c r="AA20" s="34" t="s">
        <v>21</v>
      </c>
      <c r="AB20" s="147"/>
      <c r="AC20" s="148"/>
      <c r="AD20" s="34" t="s">
        <v>21</v>
      </c>
      <c r="AE20" s="35"/>
      <c r="AF20" s="35"/>
      <c r="AG20" s="46" t="str">
        <f t="shared" si="3"/>
        <v/>
      </c>
      <c r="AH20" s="62" t="s">
        <v>17</v>
      </c>
      <c r="AI20" s="47" t="str">
        <f t="shared" si="4"/>
        <v/>
      </c>
      <c r="AJ20" s="62" t="s">
        <v>18</v>
      </c>
      <c r="AK20" s="48" t="str">
        <f t="shared" si="5"/>
        <v/>
      </c>
      <c r="AL20" s="62" t="s">
        <v>17</v>
      </c>
      <c r="AM20" s="47" t="str">
        <f t="shared" si="6"/>
        <v/>
      </c>
      <c r="AN20" s="46" t="str">
        <f t="shared" si="11"/>
        <v/>
      </c>
      <c r="AO20" s="62" t="s">
        <v>19</v>
      </c>
      <c r="AP20" s="47" t="str">
        <f t="shared" si="12"/>
        <v/>
      </c>
      <c r="AQ20" s="33" t="s">
        <v>20</v>
      </c>
      <c r="AR20" s="49" t="str">
        <f t="shared" si="7"/>
        <v/>
      </c>
      <c r="AS20" s="62" t="s">
        <v>19</v>
      </c>
      <c r="AT20" s="47" t="str">
        <f t="shared" si="8"/>
        <v/>
      </c>
      <c r="AU20" s="36" t="s">
        <v>20</v>
      </c>
      <c r="AV20" s="10"/>
      <c r="AW20" s="29">
        <v>12</v>
      </c>
      <c r="AX20" s="30">
        <v>8</v>
      </c>
      <c r="AY20" s="30">
        <v>3</v>
      </c>
      <c r="AZ20" s="10"/>
      <c r="BA20" s="10"/>
    </row>
    <row r="21" spans="1:53" s="13" customFormat="1" ht="33.6" customHeight="1" x14ac:dyDescent="0.4">
      <c r="A21" s="59">
        <v>12</v>
      </c>
      <c r="B21" s="3"/>
      <c r="C21" s="31" t="s">
        <v>15</v>
      </c>
      <c r="D21" s="3"/>
      <c r="E21" s="62" t="s">
        <v>16</v>
      </c>
      <c r="F21" s="3"/>
      <c r="G21" s="62" t="s">
        <v>17</v>
      </c>
      <c r="H21" s="4"/>
      <c r="I21" s="62" t="s">
        <v>18</v>
      </c>
      <c r="J21" s="5"/>
      <c r="K21" s="62" t="s">
        <v>17</v>
      </c>
      <c r="L21" s="4"/>
      <c r="M21" s="1" t="str">
        <f t="shared" si="9"/>
        <v/>
      </c>
      <c r="N21" s="45" t="s">
        <v>19</v>
      </c>
      <c r="O21" s="2" t="str">
        <f t="shared" si="10"/>
        <v/>
      </c>
      <c r="P21" s="6" t="s">
        <v>20</v>
      </c>
      <c r="Q21" s="1" t="str">
        <f t="shared" si="0"/>
        <v/>
      </c>
      <c r="R21" s="45" t="s">
        <v>19</v>
      </c>
      <c r="S21" s="2" t="str">
        <f t="shared" si="1"/>
        <v/>
      </c>
      <c r="T21" s="6" t="s">
        <v>20</v>
      </c>
      <c r="U21" s="1" t="str">
        <f t="shared" si="13"/>
        <v/>
      </c>
      <c r="V21" s="45" t="s">
        <v>19</v>
      </c>
      <c r="W21" s="2" t="str">
        <f t="shared" si="2"/>
        <v/>
      </c>
      <c r="X21" s="6" t="s">
        <v>20</v>
      </c>
      <c r="Y21" s="147"/>
      <c r="Z21" s="148"/>
      <c r="AA21" s="34" t="s">
        <v>21</v>
      </c>
      <c r="AB21" s="147"/>
      <c r="AC21" s="148"/>
      <c r="AD21" s="34" t="s">
        <v>21</v>
      </c>
      <c r="AE21" s="35"/>
      <c r="AF21" s="35"/>
      <c r="AG21" s="46" t="str">
        <f t="shared" si="3"/>
        <v/>
      </c>
      <c r="AH21" s="62" t="s">
        <v>17</v>
      </c>
      <c r="AI21" s="47" t="str">
        <f t="shared" si="4"/>
        <v/>
      </c>
      <c r="AJ21" s="62" t="s">
        <v>18</v>
      </c>
      <c r="AK21" s="48" t="str">
        <f t="shared" si="5"/>
        <v/>
      </c>
      <c r="AL21" s="62" t="s">
        <v>17</v>
      </c>
      <c r="AM21" s="47" t="str">
        <f t="shared" si="6"/>
        <v/>
      </c>
      <c r="AN21" s="46" t="str">
        <f t="shared" si="11"/>
        <v/>
      </c>
      <c r="AO21" s="62" t="s">
        <v>19</v>
      </c>
      <c r="AP21" s="47" t="str">
        <f t="shared" si="12"/>
        <v/>
      </c>
      <c r="AQ21" s="33" t="s">
        <v>20</v>
      </c>
      <c r="AR21" s="49" t="str">
        <f t="shared" si="7"/>
        <v/>
      </c>
      <c r="AS21" s="62" t="s">
        <v>19</v>
      </c>
      <c r="AT21" s="47" t="str">
        <f t="shared" si="8"/>
        <v/>
      </c>
      <c r="AU21" s="36" t="s">
        <v>20</v>
      </c>
      <c r="AV21" s="10"/>
      <c r="AW21" s="29">
        <v>13</v>
      </c>
      <c r="AX21" s="30">
        <v>9</v>
      </c>
      <c r="AY21" s="10"/>
      <c r="AZ21" s="10"/>
      <c r="BA21" s="10"/>
    </row>
    <row r="22" spans="1:53" s="13" customFormat="1" ht="33.6" customHeight="1" x14ac:dyDescent="0.4">
      <c r="A22" s="59">
        <v>13</v>
      </c>
      <c r="B22" s="3"/>
      <c r="C22" s="31" t="s">
        <v>15</v>
      </c>
      <c r="D22" s="3"/>
      <c r="E22" s="62" t="s">
        <v>16</v>
      </c>
      <c r="F22" s="3"/>
      <c r="G22" s="62" t="s">
        <v>17</v>
      </c>
      <c r="H22" s="4"/>
      <c r="I22" s="62" t="s">
        <v>18</v>
      </c>
      <c r="J22" s="5"/>
      <c r="K22" s="62" t="s">
        <v>17</v>
      </c>
      <c r="L22" s="4"/>
      <c r="M22" s="1" t="str">
        <f t="shared" si="9"/>
        <v/>
      </c>
      <c r="N22" s="45" t="s">
        <v>19</v>
      </c>
      <c r="O22" s="2" t="str">
        <f t="shared" si="10"/>
        <v/>
      </c>
      <c r="P22" s="6" t="s">
        <v>20</v>
      </c>
      <c r="Q22" s="1" t="str">
        <f t="shared" si="0"/>
        <v/>
      </c>
      <c r="R22" s="45" t="s">
        <v>19</v>
      </c>
      <c r="S22" s="2" t="str">
        <f t="shared" si="1"/>
        <v/>
      </c>
      <c r="T22" s="6" t="s">
        <v>20</v>
      </c>
      <c r="U22" s="1" t="str">
        <f t="shared" si="13"/>
        <v/>
      </c>
      <c r="V22" s="45" t="s">
        <v>19</v>
      </c>
      <c r="W22" s="2" t="str">
        <f t="shared" si="2"/>
        <v/>
      </c>
      <c r="X22" s="6" t="s">
        <v>20</v>
      </c>
      <c r="Y22" s="147"/>
      <c r="Z22" s="148"/>
      <c r="AA22" s="34" t="s">
        <v>21</v>
      </c>
      <c r="AB22" s="147"/>
      <c r="AC22" s="148"/>
      <c r="AD22" s="34" t="s">
        <v>21</v>
      </c>
      <c r="AE22" s="35"/>
      <c r="AF22" s="35"/>
      <c r="AG22" s="46" t="str">
        <f t="shared" si="3"/>
        <v/>
      </c>
      <c r="AH22" s="62" t="s">
        <v>17</v>
      </c>
      <c r="AI22" s="47" t="str">
        <f t="shared" si="4"/>
        <v/>
      </c>
      <c r="AJ22" s="62" t="s">
        <v>18</v>
      </c>
      <c r="AK22" s="48" t="str">
        <f t="shared" si="5"/>
        <v/>
      </c>
      <c r="AL22" s="62" t="s">
        <v>17</v>
      </c>
      <c r="AM22" s="47" t="str">
        <f t="shared" si="6"/>
        <v/>
      </c>
      <c r="AN22" s="46" t="str">
        <f t="shared" si="11"/>
        <v/>
      </c>
      <c r="AO22" s="62" t="s">
        <v>19</v>
      </c>
      <c r="AP22" s="47" t="str">
        <f t="shared" si="12"/>
        <v/>
      </c>
      <c r="AQ22" s="33" t="s">
        <v>20</v>
      </c>
      <c r="AR22" s="49" t="str">
        <f t="shared" si="7"/>
        <v/>
      </c>
      <c r="AS22" s="62" t="s">
        <v>19</v>
      </c>
      <c r="AT22" s="47" t="str">
        <f t="shared" si="8"/>
        <v/>
      </c>
      <c r="AU22" s="36" t="s">
        <v>20</v>
      </c>
      <c r="AV22" s="10"/>
      <c r="AW22" s="29">
        <v>14</v>
      </c>
      <c r="AX22" s="30">
        <v>10</v>
      </c>
      <c r="AY22" s="30">
        <v>0</v>
      </c>
      <c r="AZ22" s="10"/>
      <c r="BA22" s="10"/>
    </row>
    <row r="23" spans="1:53" s="13" customFormat="1" ht="33.6" customHeight="1" x14ac:dyDescent="0.4">
      <c r="A23" s="59">
        <v>14</v>
      </c>
      <c r="B23" s="3"/>
      <c r="C23" s="31" t="s">
        <v>15</v>
      </c>
      <c r="D23" s="3"/>
      <c r="E23" s="62" t="s">
        <v>16</v>
      </c>
      <c r="F23" s="3"/>
      <c r="G23" s="62" t="s">
        <v>17</v>
      </c>
      <c r="H23" s="4"/>
      <c r="I23" s="62" t="s">
        <v>18</v>
      </c>
      <c r="J23" s="5"/>
      <c r="K23" s="62" t="s">
        <v>17</v>
      </c>
      <c r="L23" s="4"/>
      <c r="M23" s="1" t="str">
        <f t="shared" si="9"/>
        <v/>
      </c>
      <c r="N23" s="45" t="s">
        <v>19</v>
      </c>
      <c r="O23" s="2" t="str">
        <f t="shared" si="10"/>
        <v/>
      </c>
      <c r="P23" s="6" t="s">
        <v>20</v>
      </c>
      <c r="Q23" s="1" t="str">
        <f t="shared" si="0"/>
        <v/>
      </c>
      <c r="R23" s="45" t="s">
        <v>19</v>
      </c>
      <c r="S23" s="2" t="str">
        <f t="shared" si="1"/>
        <v/>
      </c>
      <c r="T23" s="6" t="s">
        <v>20</v>
      </c>
      <c r="U23" s="1" t="str">
        <f t="shared" si="13"/>
        <v/>
      </c>
      <c r="V23" s="45" t="s">
        <v>19</v>
      </c>
      <c r="W23" s="2" t="str">
        <f t="shared" si="2"/>
        <v/>
      </c>
      <c r="X23" s="6" t="s">
        <v>20</v>
      </c>
      <c r="Y23" s="147"/>
      <c r="Z23" s="148"/>
      <c r="AA23" s="34" t="s">
        <v>21</v>
      </c>
      <c r="AB23" s="147"/>
      <c r="AC23" s="148"/>
      <c r="AD23" s="34" t="s">
        <v>21</v>
      </c>
      <c r="AE23" s="35"/>
      <c r="AF23" s="35"/>
      <c r="AG23" s="46" t="str">
        <f t="shared" si="3"/>
        <v/>
      </c>
      <c r="AH23" s="62" t="s">
        <v>17</v>
      </c>
      <c r="AI23" s="47" t="str">
        <f t="shared" si="4"/>
        <v/>
      </c>
      <c r="AJ23" s="62" t="s">
        <v>18</v>
      </c>
      <c r="AK23" s="48" t="str">
        <f t="shared" si="5"/>
        <v/>
      </c>
      <c r="AL23" s="62" t="s">
        <v>17</v>
      </c>
      <c r="AM23" s="47" t="str">
        <f t="shared" si="6"/>
        <v/>
      </c>
      <c r="AN23" s="46" t="str">
        <f t="shared" si="11"/>
        <v/>
      </c>
      <c r="AO23" s="62" t="s">
        <v>19</v>
      </c>
      <c r="AP23" s="47" t="str">
        <f t="shared" si="12"/>
        <v/>
      </c>
      <c r="AQ23" s="33" t="s">
        <v>20</v>
      </c>
      <c r="AR23" s="49" t="str">
        <f t="shared" si="7"/>
        <v/>
      </c>
      <c r="AS23" s="62" t="s">
        <v>19</v>
      </c>
      <c r="AT23" s="47" t="str">
        <f t="shared" si="8"/>
        <v/>
      </c>
      <c r="AU23" s="36" t="s">
        <v>20</v>
      </c>
      <c r="AV23" s="10"/>
      <c r="AW23" s="29">
        <v>15</v>
      </c>
      <c r="AX23" s="30">
        <v>11</v>
      </c>
      <c r="AY23" s="30">
        <v>1</v>
      </c>
      <c r="AZ23" s="10"/>
      <c r="BA23" s="10"/>
    </row>
    <row r="24" spans="1:53" s="13" customFormat="1" ht="33.6" customHeight="1" x14ac:dyDescent="0.4">
      <c r="A24" s="59">
        <v>15</v>
      </c>
      <c r="B24" s="3"/>
      <c r="C24" s="31" t="s">
        <v>15</v>
      </c>
      <c r="D24" s="3"/>
      <c r="E24" s="62" t="s">
        <v>16</v>
      </c>
      <c r="F24" s="3"/>
      <c r="G24" s="62" t="s">
        <v>17</v>
      </c>
      <c r="H24" s="4"/>
      <c r="I24" s="62" t="s">
        <v>18</v>
      </c>
      <c r="J24" s="5"/>
      <c r="K24" s="62" t="s">
        <v>17</v>
      </c>
      <c r="L24" s="4"/>
      <c r="M24" s="1" t="str">
        <f t="shared" si="9"/>
        <v/>
      </c>
      <c r="N24" s="45" t="s">
        <v>19</v>
      </c>
      <c r="O24" s="2" t="str">
        <f t="shared" si="10"/>
        <v/>
      </c>
      <c r="P24" s="6" t="s">
        <v>20</v>
      </c>
      <c r="Q24" s="1" t="str">
        <f t="shared" si="0"/>
        <v/>
      </c>
      <c r="R24" s="45" t="s">
        <v>19</v>
      </c>
      <c r="S24" s="2" t="str">
        <f t="shared" si="1"/>
        <v/>
      </c>
      <c r="T24" s="6" t="s">
        <v>20</v>
      </c>
      <c r="U24" s="1" t="str">
        <f t="shared" si="13"/>
        <v/>
      </c>
      <c r="V24" s="45" t="s">
        <v>19</v>
      </c>
      <c r="W24" s="2" t="str">
        <f t="shared" si="2"/>
        <v/>
      </c>
      <c r="X24" s="6" t="s">
        <v>20</v>
      </c>
      <c r="Y24" s="147"/>
      <c r="Z24" s="148"/>
      <c r="AA24" s="34" t="s">
        <v>21</v>
      </c>
      <c r="AB24" s="147"/>
      <c r="AC24" s="148"/>
      <c r="AD24" s="34" t="s">
        <v>21</v>
      </c>
      <c r="AE24" s="35"/>
      <c r="AF24" s="35"/>
      <c r="AG24" s="46" t="str">
        <f t="shared" si="3"/>
        <v/>
      </c>
      <c r="AH24" s="62" t="s">
        <v>17</v>
      </c>
      <c r="AI24" s="47" t="str">
        <f t="shared" si="4"/>
        <v/>
      </c>
      <c r="AJ24" s="62" t="s">
        <v>18</v>
      </c>
      <c r="AK24" s="48" t="str">
        <f t="shared" si="5"/>
        <v/>
      </c>
      <c r="AL24" s="62" t="s">
        <v>17</v>
      </c>
      <c r="AM24" s="47" t="str">
        <f t="shared" si="6"/>
        <v/>
      </c>
      <c r="AN24" s="46" t="str">
        <f t="shared" si="11"/>
        <v/>
      </c>
      <c r="AO24" s="62" t="s">
        <v>19</v>
      </c>
      <c r="AP24" s="47" t="str">
        <f t="shared" si="12"/>
        <v/>
      </c>
      <c r="AQ24" s="33" t="s">
        <v>20</v>
      </c>
      <c r="AR24" s="49" t="str">
        <f t="shared" si="7"/>
        <v/>
      </c>
      <c r="AS24" s="62" t="s">
        <v>19</v>
      </c>
      <c r="AT24" s="47" t="str">
        <f t="shared" si="8"/>
        <v/>
      </c>
      <c r="AU24" s="36" t="s">
        <v>20</v>
      </c>
      <c r="AV24" s="10"/>
      <c r="AW24" s="29">
        <v>16</v>
      </c>
      <c r="AX24" s="30">
        <v>12</v>
      </c>
      <c r="AY24" s="30">
        <v>2</v>
      </c>
      <c r="AZ24" s="10"/>
      <c r="BA24" s="10"/>
    </row>
    <row r="25" spans="1:53" s="13" customFormat="1" ht="21" customHeight="1" x14ac:dyDescent="0.4">
      <c r="A25" s="58"/>
      <c r="P25" s="16"/>
      <c r="T25" s="16"/>
      <c r="X25" s="16"/>
      <c r="AD25" s="16"/>
      <c r="AE25" s="16"/>
      <c r="AF25" s="35"/>
      <c r="AG25" s="46" t="e">
        <f>IF(#REF!="","",IF(#REF!&lt;7,"0",IF(#REF!&gt;22,0,IF(#REF!&lt;7,7,#REF!))))</f>
        <v>#REF!</v>
      </c>
      <c r="AH25" s="62" t="s">
        <v>17</v>
      </c>
      <c r="AI25" s="47" t="e">
        <f>IF(AG25="","",IF(#REF!&gt;21,0,IF(#REF!&lt;7,0,#REF!)))</f>
        <v>#REF!</v>
      </c>
      <c r="AJ25" s="62" t="s">
        <v>18</v>
      </c>
      <c r="AK25" s="48" t="e">
        <f>IF(AG25="","",IF(#REF!&gt;22,"",IF(#REF!&gt;22,22,IF(#REF!&lt;7,0,#REF!))))</f>
        <v>#REF!</v>
      </c>
      <c r="AL25" s="62" t="s">
        <v>17</v>
      </c>
      <c r="AM25" s="47" t="e">
        <f>IF(AG25="","",IF(#REF!&gt;21,0,IF(#REF!&lt;7,0,#REF!)))</f>
        <v>#REF!</v>
      </c>
      <c r="AN25" s="46" t="str">
        <f t="shared" si="11"/>
        <v/>
      </c>
      <c r="AO25" s="62" t="s">
        <v>19</v>
      </c>
      <c r="AP25" s="47" t="str">
        <f t="shared" si="12"/>
        <v/>
      </c>
      <c r="AQ25" s="33" t="s">
        <v>20</v>
      </c>
      <c r="AR25" s="49" t="e">
        <f>IF(AN25="",#REF!,IFERROR(IF(#REF!-AP25&lt;0,#REF!-AN25-1,#REF!-AN25),""))</f>
        <v>#REF!</v>
      </c>
      <c r="AS25" s="62" t="s">
        <v>19</v>
      </c>
      <c r="AT25" s="47" t="e">
        <f>IF(AP25="",#REF!,IFERROR(IF(#REF!-AP25&lt;0,#REF!-AP25+60,#REF!-AP25),""))</f>
        <v>#REF!</v>
      </c>
      <c r="AU25" s="36" t="s">
        <v>20</v>
      </c>
      <c r="AV25" s="10"/>
      <c r="AW25" s="29">
        <v>17</v>
      </c>
      <c r="AX25" s="30">
        <v>13</v>
      </c>
      <c r="AY25" s="30">
        <v>3</v>
      </c>
      <c r="AZ25" s="10"/>
      <c r="BA25" s="10"/>
    </row>
    <row r="26" spans="1:53" s="13" customFormat="1" ht="21" customHeight="1" x14ac:dyDescent="0.4">
      <c r="A26" s="58"/>
      <c r="C26" s="150" t="s">
        <v>23</v>
      </c>
      <c r="D26" s="151"/>
      <c r="E26" s="151"/>
      <c r="F26" s="151"/>
      <c r="G26" s="152"/>
      <c r="H26" s="172" t="s">
        <v>24</v>
      </c>
      <c r="I26" s="172"/>
      <c r="J26" s="172"/>
      <c r="K26" s="172"/>
      <c r="L26" s="172"/>
      <c r="M26" s="63">
        <f>SUM(M10:M24)+AH42</f>
        <v>19</v>
      </c>
      <c r="N26" s="64" t="s">
        <v>19</v>
      </c>
      <c r="O26" s="65">
        <f>AI42</f>
        <v>35</v>
      </c>
      <c r="P26" s="66" t="s">
        <v>20</v>
      </c>
      <c r="Q26" s="63">
        <f>AN42</f>
        <v>15</v>
      </c>
      <c r="R26" s="64" t="s">
        <v>19</v>
      </c>
      <c r="S26" s="65">
        <f>AP42</f>
        <v>0</v>
      </c>
      <c r="T26" s="66" t="s">
        <v>20</v>
      </c>
      <c r="U26" s="63">
        <f>AR42</f>
        <v>4</v>
      </c>
      <c r="V26" s="64" t="s">
        <v>19</v>
      </c>
      <c r="W26" s="65">
        <f>AT42</f>
        <v>35</v>
      </c>
      <c r="X26" s="66" t="s">
        <v>20</v>
      </c>
      <c r="Y26" s="140">
        <f>SUM(Y10:Z24)</f>
        <v>0</v>
      </c>
      <c r="Z26" s="141"/>
      <c r="AA26" s="66" t="s">
        <v>21</v>
      </c>
      <c r="AB26" s="142">
        <f>SUM(AB10:AC24)</f>
        <v>0</v>
      </c>
      <c r="AC26" s="140"/>
      <c r="AD26" s="66" t="s">
        <v>21</v>
      </c>
      <c r="AE26" s="37"/>
      <c r="AF26" s="35"/>
      <c r="AG26" s="46" t="e">
        <f>IF(#REF!="","",IF(#REF!&lt;7,"0",IF(#REF!&gt;22,0,IF(#REF!&lt;7,7,#REF!))))</f>
        <v>#REF!</v>
      </c>
      <c r="AH26" s="62" t="s">
        <v>17</v>
      </c>
      <c r="AI26" s="47" t="e">
        <f>IF(AG26="","",IF(#REF!&gt;21,0,IF(#REF!&lt;7,0,#REF!)))</f>
        <v>#REF!</v>
      </c>
      <c r="AJ26" s="62" t="s">
        <v>18</v>
      </c>
      <c r="AK26" s="48" t="e">
        <f>IF(AG26="","",IF(#REF!&gt;22,"",IF(#REF!&gt;22,22,IF(#REF!&lt;7,0,#REF!))))</f>
        <v>#REF!</v>
      </c>
      <c r="AL26" s="62" t="s">
        <v>17</v>
      </c>
      <c r="AM26" s="47" t="e">
        <f>IF(AG26="","",IF(#REF!&gt;21,0,IF(#REF!&lt;7,0,#REF!)))</f>
        <v>#REF!</v>
      </c>
      <c r="AN26" s="46" t="str">
        <f t="shared" si="11"/>
        <v/>
      </c>
      <c r="AO26" s="62" t="s">
        <v>19</v>
      </c>
      <c r="AP26" s="47" t="str">
        <f t="shared" si="12"/>
        <v/>
      </c>
      <c r="AQ26" s="33" t="s">
        <v>20</v>
      </c>
      <c r="AR26" s="49" t="e">
        <f>IF(AN26="",#REF!,IFERROR(IF(#REF!-AP26&lt;0,#REF!-AN26-1,#REF!-AN26),""))</f>
        <v>#REF!</v>
      </c>
      <c r="AS26" s="62" t="s">
        <v>19</v>
      </c>
      <c r="AT26" s="47" t="e">
        <f>IF(AP26="",#REF!,IFERROR(IF(#REF!-AP26&lt;0,#REF!-AP26+60,#REF!-AP26),""))</f>
        <v>#REF!</v>
      </c>
      <c r="AU26" s="36" t="s">
        <v>20</v>
      </c>
      <c r="AV26" s="10"/>
      <c r="AW26" s="29">
        <v>18</v>
      </c>
      <c r="AX26" s="30">
        <v>14</v>
      </c>
      <c r="AY26" s="30">
        <v>4</v>
      </c>
      <c r="AZ26" s="10"/>
      <c r="BA26" s="10"/>
    </row>
    <row r="27" spans="1:53" s="13" customFormat="1" ht="21" customHeight="1" thickBot="1" x14ac:dyDescent="0.45">
      <c r="A27" s="58"/>
      <c r="C27" s="151"/>
      <c r="D27" s="151"/>
      <c r="E27" s="151"/>
      <c r="F27" s="151"/>
      <c r="G27" s="152"/>
      <c r="H27" s="143" t="s">
        <v>25</v>
      </c>
      <c r="I27" s="144"/>
      <c r="J27" s="144"/>
      <c r="K27" s="144"/>
      <c r="L27" s="144"/>
      <c r="M27" s="144"/>
      <c r="N27" s="144"/>
      <c r="O27" s="144"/>
      <c r="P27" s="144"/>
      <c r="Q27" s="173"/>
      <c r="R27" s="174">
        <f>AN42+AN44</f>
        <v>15</v>
      </c>
      <c r="S27" s="174"/>
      <c r="T27" s="61" t="s">
        <v>26</v>
      </c>
      <c r="U27" s="143" t="s">
        <v>27</v>
      </c>
      <c r="V27" s="144"/>
      <c r="W27" s="145"/>
      <c r="X27" s="145"/>
      <c r="Y27" s="146"/>
      <c r="Z27" s="175">
        <f>AR42+AR44</f>
        <v>4</v>
      </c>
      <c r="AA27" s="176"/>
      <c r="AB27" s="176"/>
      <c r="AC27" s="177" t="s">
        <v>26</v>
      </c>
      <c r="AD27" s="178"/>
      <c r="AE27" s="54"/>
      <c r="AF27" s="35"/>
      <c r="AG27" s="46" t="e">
        <f>IF(#REF!="","",IF(#REF!&lt;7,"0",IF(#REF!&gt;22,0,IF(#REF!&lt;7,7,#REF!))))</f>
        <v>#REF!</v>
      </c>
      <c r="AH27" s="62" t="s">
        <v>17</v>
      </c>
      <c r="AI27" s="47" t="e">
        <f>IF(AG27="","",IF(#REF!&gt;21,0,IF(#REF!&lt;7,0,#REF!)))</f>
        <v>#REF!</v>
      </c>
      <c r="AJ27" s="62" t="s">
        <v>18</v>
      </c>
      <c r="AK27" s="48" t="e">
        <f>IF(AG27="","",IF(#REF!&gt;22,"",IF(#REF!&gt;22,22,IF(#REF!&lt;7,0,#REF!))))</f>
        <v>#REF!</v>
      </c>
      <c r="AL27" s="62" t="s">
        <v>17</v>
      </c>
      <c r="AM27" s="47" t="e">
        <f>IF(AG27="","",IF(#REF!&gt;21,0,IF(#REF!&lt;7,0,#REF!)))</f>
        <v>#REF!</v>
      </c>
      <c r="AN27" s="46" t="str">
        <f t="shared" si="11"/>
        <v/>
      </c>
      <c r="AO27" s="62" t="s">
        <v>19</v>
      </c>
      <c r="AP27" s="47" t="str">
        <f t="shared" si="12"/>
        <v/>
      </c>
      <c r="AQ27" s="33" t="s">
        <v>20</v>
      </c>
      <c r="AR27" s="49" t="e">
        <f>IF(AN27="",#REF!,IFERROR(IF(#REF!-AP27&lt;0,#REF!-AN27-1,#REF!-AN27),""))</f>
        <v>#REF!</v>
      </c>
      <c r="AS27" s="62" t="s">
        <v>19</v>
      </c>
      <c r="AT27" s="47" t="e">
        <f>IF(AP27="",#REF!,IFERROR(IF(#REF!-AP27&lt;0,#REF!-AP27+60,#REF!-AP27),""))</f>
        <v>#REF!</v>
      </c>
      <c r="AU27" s="36" t="s">
        <v>20</v>
      </c>
      <c r="AV27" s="10"/>
      <c r="AW27" s="29">
        <v>19</v>
      </c>
      <c r="AX27" s="30">
        <v>16</v>
      </c>
      <c r="AY27" s="30">
        <v>5</v>
      </c>
      <c r="AZ27" s="10"/>
      <c r="BA27" s="10"/>
    </row>
    <row r="28" spans="1:53" s="13" customFormat="1" ht="21" customHeight="1" thickBot="1" x14ac:dyDescent="0.45">
      <c r="A28" s="58"/>
      <c r="C28" s="151"/>
      <c r="D28" s="151"/>
      <c r="E28" s="151"/>
      <c r="F28" s="151"/>
      <c r="G28" s="152"/>
      <c r="H28" s="179" t="s">
        <v>28</v>
      </c>
      <c r="I28" s="179"/>
      <c r="J28" s="179"/>
      <c r="K28" s="180">
        <f>Y26-AB26</f>
        <v>0</v>
      </c>
      <c r="L28" s="181"/>
      <c r="M28" s="181"/>
      <c r="N28" s="181"/>
      <c r="O28" s="181"/>
      <c r="P28" s="181"/>
      <c r="Q28" s="182"/>
      <c r="R28" s="183" t="s">
        <v>29</v>
      </c>
      <c r="S28" s="184"/>
      <c r="T28" s="133">
        <f>R27*2500+Z27*3500</f>
        <v>51500</v>
      </c>
      <c r="U28" s="134"/>
      <c r="V28" s="134"/>
      <c r="W28" s="135" t="s">
        <v>30</v>
      </c>
      <c r="X28" s="136"/>
      <c r="Y28" s="136"/>
      <c r="Z28" s="137">
        <f>MIN(K28,T28)</f>
        <v>0</v>
      </c>
      <c r="AA28" s="138"/>
      <c r="AB28" s="138"/>
      <c r="AC28" s="138"/>
      <c r="AD28" s="139"/>
      <c r="AE28" s="41"/>
      <c r="AF28" s="35"/>
      <c r="AG28" s="46" t="e">
        <f>IF(#REF!="","",IF(#REF!&lt;7,"0",IF(#REF!&gt;22,0,IF(#REF!&lt;7,7,#REF!))))</f>
        <v>#REF!</v>
      </c>
      <c r="AH28" s="62" t="s">
        <v>17</v>
      </c>
      <c r="AI28" s="47" t="e">
        <f>IF(AG28="","",IF(#REF!&gt;21,0,IF(#REF!&lt;7,0,#REF!)))</f>
        <v>#REF!</v>
      </c>
      <c r="AJ28" s="62" t="s">
        <v>18</v>
      </c>
      <c r="AK28" s="48" t="e">
        <f>IF(AG28="","",IF(#REF!&gt;22,"",IF(#REF!&gt;22,22,IF(#REF!&lt;7,0,#REF!))))</f>
        <v>#REF!</v>
      </c>
      <c r="AL28" s="62" t="s">
        <v>17</v>
      </c>
      <c r="AM28" s="47" t="e">
        <f>IF(AG28="","",IF(#REF!&gt;21,0,IF(#REF!&lt;7,0,#REF!)))</f>
        <v>#REF!</v>
      </c>
      <c r="AN28" s="46" t="str">
        <f t="shared" si="11"/>
        <v/>
      </c>
      <c r="AO28" s="62" t="s">
        <v>19</v>
      </c>
      <c r="AP28" s="47" t="str">
        <f t="shared" si="12"/>
        <v/>
      </c>
      <c r="AQ28" s="33" t="s">
        <v>20</v>
      </c>
      <c r="AR28" s="49" t="e">
        <f>IF(AN28="",#REF!,IFERROR(IF(#REF!-AP28&lt;0,#REF!-AN28-1,#REF!-AN28),""))</f>
        <v>#REF!</v>
      </c>
      <c r="AS28" s="62" t="s">
        <v>19</v>
      </c>
      <c r="AT28" s="47" t="e">
        <f>IF(AP28="",#REF!,IFERROR(IF(#REF!-AP28&lt;0,#REF!-AP28+60,#REF!-AP28),""))</f>
        <v>#REF!</v>
      </c>
      <c r="AU28" s="36" t="s">
        <v>20</v>
      </c>
      <c r="AV28" s="10"/>
      <c r="AW28" s="29">
        <v>20</v>
      </c>
      <c r="AX28" s="30">
        <v>17</v>
      </c>
      <c r="AY28" s="30">
        <v>6</v>
      </c>
      <c r="AZ28" s="10"/>
      <c r="BA28" s="10"/>
    </row>
    <row r="29" spans="1:53" s="13" customFormat="1" ht="21" customHeight="1" x14ac:dyDescent="0.4">
      <c r="A29" s="58"/>
      <c r="C29" s="151"/>
      <c r="D29" s="151"/>
      <c r="E29" s="151"/>
      <c r="F29" s="151"/>
      <c r="G29" s="152"/>
      <c r="H29" s="168" t="s">
        <v>31</v>
      </c>
      <c r="I29" s="168"/>
      <c r="J29" s="168"/>
      <c r="K29" s="169" t="s">
        <v>32</v>
      </c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1"/>
      <c r="X29" s="171"/>
      <c r="Y29" s="171"/>
      <c r="Z29" s="171"/>
      <c r="AA29" s="171"/>
      <c r="AB29" s="171"/>
      <c r="AC29" s="171"/>
      <c r="AD29" s="171"/>
      <c r="AE29" s="42"/>
      <c r="AF29" s="35"/>
      <c r="AG29" s="46" t="e">
        <f>IF(#REF!="","",IF(#REF!&lt;7,"0",IF(#REF!&gt;22,0,IF(#REF!&lt;7,7,#REF!))))</f>
        <v>#REF!</v>
      </c>
      <c r="AH29" s="62" t="s">
        <v>17</v>
      </c>
      <c r="AI29" s="47" t="e">
        <f>IF(AG29="","",IF(#REF!&gt;21,0,IF(#REF!&lt;7,0,#REF!)))</f>
        <v>#REF!</v>
      </c>
      <c r="AJ29" s="62" t="s">
        <v>18</v>
      </c>
      <c r="AK29" s="48" t="e">
        <f>IF(AG29="","",IF(#REF!&gt;22,"",IF(#REF!&gt;22,22,IF(#REF!&lt;7,0,#REF!))))</f>
        <v>#REF!</v>
      </c>
      <c r="AL29" s="62" t="s">
        <v>17</v>
      </c>
      <c r="AM29" s="47" t="e">
        <f>IF(AG29="","",IF(#REF!&gt;21,0,IF(#REF!&lt;7,0,#REF!)))</f>
        <v>#REF!</v>
      </c>
      <c r="AN29" s="46" t="str">
        <f t="shared" si="11"/>
        <v/>
      </c>
      <c r="AO29" s="62" t="s">
        <v>19</v>
      </c>
      <c r="AP29" s="47" t="str">
        <f t="shared" si="12"/>
        <v/>
      </c>
      <c r="AQ29" s="33" t="s">
        <v>20</v>
      </c>
      <c r="AR29" s="49" t="e">
        <f>IF(AN29="",#REF!,IFERROR(IF(#REF!-AP29&lt;0,#REF!-AN29-1,#REF!-AN29),""))</f>
        <v>#REF!</v>
      </c>
      <c r="AS29" s="62" t="s">
        <v>19</v>
      </c>
      <c r="AT29" s="47" t="e">
        <f>IF(AP29="",#REF!,IFERROR(IF(#REF!-AP29&lt;0,#REF!-AP29+60,#REF!-AP29),""))</f>
        <v>#REF!</v>
      </c>
      <c r="AU29" s="36" t="s">
        <v>20</v>
      </c>
      <c r="AV29" s="10"/>
      <c r="AW29" s="29">
        <v>21</v>
      </c>
      <c r="AX29" s="30">
        <v>18</v>
      </c>
      <c r="AY29" s="30">
        <v>7</v>
      </c>
      <c r="AZ29" s="10"/>
      <c r="BA29" s="10"/>
    </row>
    <row r="30" spans="1:53" s="13" customFormat="1" ht="66.95" customHeight="1" x14ac:dyDescent="0.4">
      <c r="A30" s="58"/>
      <c r="C30" s="151"/>
      <c r="D30" s="151"/>
      <c r="E30" s="151"/>
      <c r="F30" s="151"/>
      <c r="G30" s="152"/>
      <c r="H30" s="168"/>
      <c r="I30" s="168"/>
      <c r="J30" s="168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42"/>
      <c r="AF30" s="35"/>
      <c r="AG30" s="46" t="e">
        <f>IF(#REF!="","",IF(#REF!&lt;7,"0",IF(#REF!&gt;22,0,IF(#REF!&lt;7,7,#REF!))))</f>
        <v>#REF!</v>
      </c>
      <c r="AH30" s="62" t="s">
        <v>17</v>
      </c>
      <c r="AI30" s="47" t="e">
        <f>IF(AG30="","",IF(#REF!&gt;21,0,IF(#REF!&lt;7,0,#REF!)))</f>
        <v>#REF!</v>
      </c>
      <c r="AJ30" s="62" t="s">
        <v>18</v>
      </c>
      <c r="AK30" s="48" t="e">
        <f>IF(AG30="","",IF(#REF!&gt;22,"",IF(#REF!&gt;22,22,IF(#REF!&lt;7,0,#REF!))))</f>
        <v>#REF!</v>
      </c>
      <c r="AL30" s="62" t="s">
        <v>17</v>
      </c>
      <c r="AM30" s="47" t="e">
        <f>IF(AG30="","",IF(#REF!&gt;21,0,IF(#REF!&lt;7,0,#REF!)))</f>
        <v>#REF!</v>
      </c>
      <c r="AN30" s="46" t="str">
        <f t="shared" si="11"/>
        <v/>
      </c>
      <c r="AO30" s="62" t="s">
        <v>19</v>
      </c>
      <c r="AP30" s="47" t="str">
        <f t="shared" si="12"/>
        <v/>
      </c>
      <c r="AQ30" s="33" t="s">
        <v>20</v>
      </c>
      <c r="AR30" s="49" t="e">
        <f>IF(AN30="",#REF!,IFERROR(IF(#REF!-AP30&lt;0,#REF!-AN30-1,#REF!-AN30),""))</f>
        <v>#REF!</v>
      </c>
      <c r="AS30" s="62" t="s">
        <v>19</v>
      </c>
      <c r="AT30" s="47" t="e">
        <f>IF(AP30="",#REF!,IFERROR(IF(#REF!-AP30&lt;0,#REF!-AP30+60,#REF!-AP30),""))</f>
        <v>#REF!</v>
      </c>
      <c r="AU30" s="36" t="s">
        <v>20</v>
      </c>
      <c r="AV30" s="10"/>
      <c r="AW30" s="29">
        <v>22</v>
      </c>
      <c r="AX30" s="30">
        <v>19</v>
      </c>
      <c r="AY30" s="30">
        <v>8</v>
      </c>
      <c r="AZ30" s="10"/>
      <c r="BA30" s="10"/>
    </row>
    <row r="31" spans="1:53" s="13" customFormat="1" ht="21" customHeight="1" x14ac:dyDescent="0.4">
      <c r="A31" s="58"/>
      <c r="P31" s="16"/>
      <c r="T31" s="16"/>
      <c r="X31" s="16"/>
      <c r="AD31" s="16"/>
      <c r="AE31" s="16"/>
      <c r="AF31" s="35"/>
      <c r="AG31" s="46" t="e">
        <f>IF(#REF!="","",IF(#REF!&lt;7,"0",IF(#REF!&gt;22,0,IF(#REF!&lt;7,7,#REF!))))</f>
        <v>#REF!</v>
      </c>
      <c r="AH31" s="62" t="s">
        <v>17</v>
      </c>
      <c r="AI31" s="47" t="e">
        <f>IF(AG31="","",IF(#REF!&gt;21,0,IF(#REF!&lt;7,0,#REF!)))</f>
        <v>#REF!</v>
      </c>
      <c r="AJ31" s="62" t="s">
        <v>18</v>
      </c>
      <c r="AK31" s="48" t="e">
        <f>IF(AG31="","",IF(#REF!&gt;22,"",IF(#REF!&gt;22,22,IF(#REF!&lt;7,0,#REF!))))</f>
        <v>#REF!</v>
      </c>
      <c r="AL31" s="62" t="s">
        <v>17</v>
      </c>
      <c r="AM31" s="47" t="e">
        <f>IF(AG31="","",IF(#REF!&gt;21,0,IF(#REF!&lt;7,0,#REF!)))</f>
        <v>#REF!</v>
      </c>
      <c r="AN31" s="46" t="str">
        <f t="shared" si="11"/>
        <v/>
      </c>
      <c r="AO31" s="62" t="s">
        <v>19</v>
      </c>
      <c r="AP31" s="47" t="str">
        <f t="shared" si="12"/>
        <v/>
      </c>
      <c r="AQ31" s="33" t="s">
        <v>20</v>
      </c>
      <c r="AR31" s="49" t="e">
        <f>IF(AN31="",#REF!,IFERROR(IF(#REF!-AP31&lt;0,#REF!-AN31-1,#REF!-AN31),""))</f>
        <v>#REF!</v>
      </c>
      <c r="AS31" s="62" t="s">
        <v>19</v>
      </c>
      <c r="AT31" s="47" t="e">
        <f>IF(AP31="",#REF!,IFERROR(IF(#REF!-AP31&lt;0,#REF!-AP31+60,#REF!-AP31),""))</f>
        <v>#REF!</v>
      </c>
      <c r="AU31" s="36" t="s">
        <v>20</v>
      </c>
      <c r="AV31" s="10"/>
      <c r="AW31" s="29">
        <v>23</v>
      </c>
      <c r="AX31" s="30">
        <v>20</v>
      </c>
      <c r="AY31" s="30">
        <v>9</v>
      </c>
      <c r="AZ31" s="10"/>
      <c r="BA31" s="10"/>
    </row>
    <row r="32" spans="1:53" s="13" customFormat="1" ht="21" customHeight="1" x14ac:dyDescent="0.4">
      <c r="A32" s="58"/>
      <c r="P32" s="16"/>
      <c r="T32" s="16"/>
      <c r="X32" s="16"/>
      <c r="AD32" s="16"/>
      <c r="AE32" s="16"/>
      <c r="AF32" s="35"/>
      <c r="AG32" s="46" t="e">
        <f>IF(#REF!="","",IF(#REF!&lt;7,"0",IF(#REF!&gt;22,0,IF(#REF!&lt;7,7,#REF!))))</f>
        <v>#REF!</v>
      </c>
      <c r="AH32" s="62" t="s">
        <v>17</v>
      </c>
      <c r="AI32" s="47" t="e">
        <f>IF(AG32="","",IF(#REF!&gt;21,0,IF(#REF!&lt;7,0,#REF!)))</f>
        <v>#REF!</v>
      </c>
      <c r="AJ32" s="62" t="s">
        <v>18</v>
      </c>
      <c r="AK32" s="48" t="e">
        <f>IF(AG32="","",IF(#REF!&gt;22,"",IF(#REF!&gt;22,22,IF(#REF!&lt;7,0,#REF!))))</f>
        <v>#REF!</v>
      </c>
      <c r="AL32" s="62" t="s">
        <v>17</v>
      </c>
      <c r="AM32" s="47" t="e">
        <f>IF(AG32="","",IF(#REF!&gt;21,0,IF(#REF!&lt;7,0,#REF!)))</f>
        <v>#REF!</v>
      </c>
      <c r="AN32" s="46" t="str">
        <f t="shared" si="11"/>
        <v/>
      </c>
      <c r="AO32" s="62" t="s">
        <v>19</v>
      </c>
      <c r="AP32" s="47" t="str">
        <f t="shared" si="12"/>
        <v/>
      </c>
      <c r="AQ32" s="33" t="s">
        <v>20</v>
      </c>
      <c r="AR32" s="49" t="e">
        <f>IF(AN32="",#REF!,IFERROR(IF(#REF!-AP32&lt;0,#REF!-AN32-1,#REF!-AN32),""))</f>
        <v>#REF!</v>
      </c>
      <c r="AS32" s="62" t="s">
        <v>19</v>
      </c>
      <c r="AT32" s="47" t="e">
        <f>IF(AP32="",#REF!,IFERROR(IF(#REF!-AP32&lt;0,#REF!-AP32+60,#REF!-AP32),""))</f>
        <v>#REF!</v>
      </c>
      <c r="AU32" s="36" t="s">
        <v>20</v>
      </c>
      <c r="AV32" s="10"/>
      <c r="AW32" s="29">
        <v>24</v>
      </c>
      <c r="AX32" s="30">
        <v>21</v>
      </c>
      <c r="AY32" s="30">
        <v>10</v>
      </c>
      <c r="AZ32" s="10"/>
      <c r="BA32" s="10"/>
    </row>
    <row r="33" spans="1:56" s="13" customFormat="1" ht="21" customHeight="1" x14ac:dyDescent="0.4">
      <c r="A33" s="58"/>
      <c r="P33" s="16"/>
      <c r="T33" s="16"/>
      <c r="X33" s="16"/>
      <c r="AD33" s="16"/>
      <c r="AE33" s="16"/>
      <c r="AF33" s="35"/>
      <c r="AG33" s="46" t="e">
        <f>IF(#REF!="","",IF(#REF!&lt;7,"0",IF(#REF!&gt;22,0,IF(#REF!&lt;7,7,#REF!))))</f>
        <v>#REF!</v>
      </c>
      <c r="AH33" s="62" t="s">
        <v>17</v>
      </c>
      <c r="AI33" s="47" t="e">
        <f>IF(AG33="","",IF(#REF!&gt;21,0,IF(#REF!&lt;7,0,#REF!)))</f>
        <v>#REF!</v>
      </c>
      <c r="AJ33" s="62" t="s">
        <v>18</v>
      </c>
      <c r="AK33" s="48" t="e">
        <f>IF(AG33="","",IF(#REF!&gt;22,"",IF(#REF!&gt;22,22,IF(#REF!&lt;7,0,#REF!))))</f>
        <v>#REF!</v>
      </c>
      <c r="AL33" s="62" t="s">
        <v>17</v>
      </c>
      <c r="AM33" s="47" t="e">
        <f>IF(AG33="","",IF(#REF!&gt;21,0,IF(#REF!&lt;7,0,#REF!)))</f>
        <v>#REF!</v>
      </c>
      <c r="AN33" s="46" t="str">
        <f t="shared" si="11"/>
        <v/>
      </c>
      <c r="AO33" s="62" t="s">
        <v>19</v>
      </c>
      <c r="AP33" s="47" t="str">
        <f t="shared" si="12"/>
        <v/>
      </c>
      <c r="AQ33" s="33" t="s">
        <v>20</v>
      </c>
      <c r="AR33" s="49" t="e">
        <f>IF(AN33="",#REF!,IFERROR(IF(#REF!-AP33&lt;0,#REF!-AN33-1,#REF!-AN33),""))</f>
        <v>#REF!</v>
      </c>
      <c r="AS33" s="62" t="s">
        <v>19</v>
      </c>
      <c r="AT33" s="47" t="e">
        <f>IF(AP33="",#REF!,IFERROR(IF(#REF!-AP33&lt;0,#REF!-AP33+60,#REF!-AP33),""))</f>
        <v>#REF!</v>
      </c>
      <c r="AU33" s="36" t="s">
        <v>20</v>
      </c>
      <c r="AV33" s="10"/>
      <c r="AW33" s="29">
        <v>25</v>
      </c>
      <c r="AX33" s="30">
        <v>22</v>
      </c>
      <c r="AY33" s="30">
        <v>11</v>
      </c>
      <c r="AZ33" s="10"/>
      <c r="BA33" s="10"/>
    </row>
    <row r="34" spans="1:56" s="13" customFormat="1" ht="21" customHeight="1" x14ac:dyDescent="0.4">
      <c r="A34" s="58"/>
      <c r="P34" s="16"/>
      <c r="T34" s="16"/>
      <c r="X34" s="16"/>
      <c r="AD34" s="16"/>
      <c r="AE34" s="16"/>
      <c r="AF34" s="35"/>
      <c r="AG34" s="46" t="e">
        <f>IF(#REF!="","",IF(#REF!&lt;7,"0",IF(#REF!&gt;22,0,IF(#REF!&lt;7,7,#REF!))))</f>
        <v>#REF!</v>
      </c>
      <c r="AH34" s="62" t="s">
        <v>17</v>
      </c>
      <c r="AI34" s="47" t="e">
        <f>IF(AG34="","",IF(#REF!&gt;21,0,IF(#REF!&lt;7,0,#REF!)))</f>
        <v>#REF!</v>
      </c>
      <c r="AJ34" s="62" t="s">
        <v>18</v>
      </c>
      <c r="AK34" s="48" t="e">
        <f>IF(AG34="","",IF(#REF!&gt;22,"",IF(#REF!&gt;22,22,IF(#REF!&lt;7,0,#REF!))))</f>
        <v>#REF!</v>
      </c>
      <c r="AL34" s="62" t="s">
        <v>17</v>
      </c>
      <c r="AM34" s="47" t="e">
        <f>IF(AG34="","",IF(#REF!&gt;21,0,IF(#REF!&lt;7,0,#REF!)))</f>
        <v>#REF!</v>
      </c>
      <c r="AN34" s="46" t="str">
        <f t="shared" si="11"/>
        <v/>
      </c>
      <c r="AO34" s="62" t="s">
        <v>19</v>
      </c>
      <c r="AP34" s="47" t="str">
        <f t="shared" si="12"/>
        <v/>
      </c>
      <c r="AQ34" s="33" t="s">
        <v>20</v>
      </c>
      <c r="AR34" s="49" t="e">
        <f>IF(AN34="",#REF!,IFERROR(IF(#REF!-AP34&lt;0,#REF!-AN34-1,#REF!-AN34),""))</f>
        <v>#REF!</v>
      </c>
      <c r="AS34" s="62" t="s">
        <v>19</v>
      </c>
      <c r="AT34" s="47" t="e">
        <f>IF(AP34="",#REF!,IFERROR(IF(#REF!-AP34&lt;0,#REF!-AP34+60,#REF!-AP34),""))</f>
        <v>#REF!</v>
      </c>
      <c r="AU34" s="36" t="s">
        <v>20</v>
      </c>
      <c r="AV34" s="10"/>
      <c r="AW34" s="29">
        <v>26</v>
      </c>
      <c r="AX34" s="30">
        <v>23</v>
      </c>
      <c r="AY34" s="30">
        <v>12</v>
      </c>
      <c r="AZ34" s="10"/>
      <c r="BA34" s="10"/>
    </row>
    <row r="35" spans="1:56" s="13" customFormat="1" ht="21" customHeight="1" x14ac:dyDescent="0.4">
      <c r="A35" s="58"/>
      <c r="P35" s="16"/>
      <c r="T35" s="16"/>
      <c r="X35" s="16"/>
      <c r="AD35" s="16"/>
      <c r="AE35" s="16"/>
      <c r="AF35" s="35"/>
      <c r="AG35" s="46" t="e">
        <f>IF(#REF!="","",IF(#REF!&lt;7,"0",IF(#REF!&gt;22,0,IF(#REF!&lt;7,7,#REF!))))</f>
        <v>#REF!</v>
      </c>
      <c r="AH35" s="62" t="s">
        <v>17</v>
      </c>
      <c r="AI35" s="47" t="e">
        <f>IF(AG35="","",IF(#REF!&gt;21,0,IF(#REF!&lt;7,0,#REF!)))</f>
        <v>#REF!</v>
      </c>
      <c r="AJ35" s="62" t="s">
        <v>18</v>
      </c>
      <c r="AK35" s="48" t="e">
        <f>IF(AG35="","",IF(#REF!&gt;22,"",IF(#REF!&gt;22,22,IF(#REF!&lt;7,0,#REF!))))</f>
        <v>#REF!</v>
      </c>
      <c r="AL35" s="62" t="s">
        <v>17</v>
      </c>
      <c r="AM35" s="47" t="e">
        <f>IF(AG35="","",IF(#REF!&gt;21,0,IF(#REF!&lt;7,0,#REF!)))</f>
        <v>#REF!</v>
      </c>
      <c r="AN35" s="46" t="str">
        <f t="shared" si="11"/>
        <v/>
      </c>
      <c r="AO35" s="62" t="s">
        <v>19</v>
      </c>
      <c r="AP35" s="47" t="str">
        <f t="shared" si="12"/>
        <v/>
      </c>
      <c r="AQ35" s="33" t="s">
        <v>20</v>
      </c>
      <c r="AR35" s="49" t="e">
        <f>IF(AN35="",#REF!,IFERROR(IF(#REF!-AP35&lt;0,#REF!-AN35-1,#REF!-AN35),""))</f>
        <v>#REF!</v>
      </c>
      <c r="AS35" s="62" t="s">
        <v>19</v>
      </c>
      <c r="AT35" s="47" t="e">
        <f>IF(AP35="",#REF!,IFERROR(IF(#REF!-AP35&lt;0,#REF!-AP35+60,#REF!-AP35),""))</f>
        <v>#REF!</v>
      </c>
      <c r="AU35" s="36" t="s">
        <v>20</v>
      </c>
      <c r="AV35" s="10"/>
      <c r="AW35" s="29">
        <v>27</v>
      </c>
      <c r="AX35" s="30">
        <v>24</v>
      </c>
      <c r="AY35" s="30">
        <v>13</v>
      </c>
      <c r="AZ35" s="10"/>
      <c r="BA35" s="10"/>
    </row>
    <row r="36" spans="1:56" s="13" customFormat="1" ht="21" customHeight="1" x14ac:dyDescent="0.4">
      <c r="A36" s="58"/>
      <c r="P36" s="16"/>
      <c r="T36" s="16"/>
      <c r="X36" s="16"/>
      <c r="AD36" s="16"/>
      <c r="AE36" s="16"/>
      <c r="AF36" s="35"/>
      <c r="AG36" s="46" t="e">
        <f>IF(#REF!="","",IF(#REF!&lt;7,"0",IF(#REF!&gt;22,0,IF(#REF!&lt;7,7,#REF!))))</f>
        <v>#REF!</v>
      </c>
      <c r="AH36" s="62" t="s">
        <v>17</v>
      </c>
      <c r="AI36" s="47" t="e">
        <f>IF(AG36="","",IF(#REF!&gt;21,0,IF(#REF!&lt;7,0,#REF!)))</f>
        <v>#REF!</v>
      </c>
      <c r="AJ36" s="62" t="s">
        <v>18</v>
      </c>
      <c r="AK36" s="48" t="e">
        <f>IF(AG36="","",IF(#REF!&gt;22,"",IF(#REF!&gt;22,22,IF(#REF!&lt;7,0,#REF!))))</f>
        <v>#REF!</v>
      </c>
      <c r="AL36" s="62" t="s">
        <v>17</v>
      </c>
      <c r="AM36" s="47" t="e">
        <f>IF(AG36="","",IF(#REF!&gt;21,0,IF(#REF!&lt;7,0,#REF!)))</f>
        <v>#REF!</v>
      </c>
      <c r="AN36" s="46" t="str">
        <f t="shared" si="11"/>
        <v/>
      </c>
      <c r="AO36" s="62" t="s">
        <v>19</v>
      </c>
      <c r="AP36" s="47" t="str">
        <f t="shared" si="12"/>
        <v/>
      </c>
      <c r="AQ36" s="33" t="s">
        <v>20</v>
      </c>
      <c r="AR36" s="49" t="e">
        <f>IF(AN36="",#REF!,IFERROR(IF(#REF!-AP36&lt;0,#REF!-AN36-1,#REF!-AN36),""))</f>
        <v>#REF!</v>
      </c>
      <c r="AS36" s="62" t="s">
        <v>19</v>
      </c>
      <c r="AT36" s="47" t="e">
        <f>IF(AP36="",#REF!,IFERROR(IF(#REF!-AP36&lt;0,#REF!-AP36+60,#REF!-AP36),""))</f>
        <v>#REF!</v>
      </c>
      <c r="AU36" s="36" t="s">
        <v>20</v>
      </c>
      <c r="AV36" s="10"/>
      <c r="AW36" s="29">
        <v>28</v>
      </c>
      <c r="AX36" s="30">
        <v>25</v>
      </c>
      <c r="AY36" s="30">
        <v>14</v>
      </c>
      <c r="AZ36" s="10"/>
      <c r="BA36" s="10"/>
    </row>
    <row r="37" spans="1:56" s="13" customFormat="1" ht="21" customHeight="1" x14ac:dyDescent="0.4">
      <c r="A37" s="58"/>
      <c r="P37" s="16"/>
      <c r="T37" s="16"/>
      <c r="X37" s="16"/>
      <c r="AD37" s="16"/>
      <c r="AE37" s="16"/>
      <c r="AF37" s="35"/>
      <c r="AG37" s="46" t="e">
        <f>IF(#REF!="","",IF(#REF!&lt;7,"0",IF(#REF!&gt;22,0,IF(#REF!&lt;7,7,#REF!))))</f>
        <v>#REF!</v>
      </c>
      <c r="AH37" s="62" t="s">
        <v>17</v>
      </c>
      <c r="AI37" s="47" t="e">
        <f>IF(AG37="","",IF(#REF!&gt;21,0,IF(#REF!&lt;7,0,#REF!)))</f>
        <v>#REF!</v>
      </c>
      <c r="AJ37" s="62" t="s">
        <v>18</v>
      </c>
      <c r="AK37" s="48" t="e">
        <f>IF(AG37="","",IF(#REF!&gt;22,"",IF(#REF!&gt;22,22,IF(#REF!&lt;7,0,#REF!))))</f>
        <v>#REF!</v>
      </c>
      <c r="AL37" s="62" t="s">
        <v>17</v>
      </c>
      <c r="AM37" s="47" t="e">
        <f>IF(AG37="","",IF(#REF!&gt;21,0,IF(#REF!&lt;7,0,#REF!)))</f>
        <v>#REF!</v>
      </c>
      <c r="AN37" s="46" t="str">
        <f t="shared" si="11"/>
        <v/>
      </c>
      <c r="AO37" s="62" t="s">
        <v>19</v>
      </c>
      <c r="AP37" s="47" t="str">
        <f t="shared" si="12"/>
        <v/>
      </c>
      <c r="AQ37" s="33" t="s">
        <v>20</v>
      </c>
      <c r="AR37" s="49" t="e">
        <f>IF(AN37="",#REF!,IFERROR(IF(#REF!-AP37&lt;0,#REF!-AN37-1,#REF!-AN37),""))</f>
        <v>#REF!</v>
      </c>
      <c r="AS37" s="62" t="s">
        <v>19</v>
      </c>
      <c r="AT37" s="47" t="e">
        <f>IF(AP37="",#REF!,IFERROR(IF(#REF!-AP37&lt;0,#REF!-AP37+60,#REF!-AP37),""))</f>
        <v>#REF!</v>
      </c>
      <c r="AU37" s="36" t="s">
        <v>20</v>
      </c>
      <c r="AV37" s="10"/>
      <c r="AW37" s="29">
        <v>29</v>
      </c>
      <c r="AX37" s="30">
        <v>26</v>
      </c>
      <c r="AY37" s="30">
        <v>15</v>
      </c>
      <c r="AZ37" s="10"/>
      <c r="BA37" s="10"/>
    </row>
    <row r="38" spans="1:56" s="13" customFormat="1" ht="21" customHeight="1" x14ac:dyDescent="0.4">
      <c r="A38" s="58"/>
      <c r="P38" s="16"/>
      <c r="T38" s="16"/>
      <c r="X38" s="16"/>
      <c r="AD38" s="16"/>
      <c r="AE38" s="16"/>
      <c r="AF38" s="35"/>
      <c r="AG38" s="46" t="e">
        <f>IF(#REF!="","",IF(#REF!&lt;7,"0",IF(#REF!&gt;22,0,IF(#REF!&lt;7,7,#REF!))))</f>
        <v>#REF!</v>
      </c>
      <c r="AH38" s="62" t="s">
        <v>17</v>
      </c>
      <c r="AI38" s="47" t="e">
        <f>IF(AG38="","",IF(#REF!&gt;21,0,IF(#REF!&lt;7,0,#REF!)))</f>
        <v>#REF!</v>
      </c>
      <c r="AJ38" s="62" t="s">
        <v>18</v>
      </c>
      <c r="AK38" s="48" t="e">
        <f>IF(AG38="","",IF(#REF!&gt;22,"",IF(#REF!&gt;22,22,IF(#REF!&lt;7,0,#REF!))))</f>
        <v>#REF!</v>
      </c>
      <c r="AL38" s="62" t="s">
        <v>17</v>
      </c>
      <c r="AM38" s="47" t="e">
        <f>IF(AG38="","",IF(#REF!&gt;21,0,IF(#REF!&lt;7,0,#REF!)))</f>
        <v>#REF!</v>
      </c>
      <c r="AN38" s="46" t="str">
        <f t="shared" si="11"/>
        <v/>
      </c>
      <c r="AO38" s="62" t="s">
        <v>19</v>
      </c>
      <c r="AP38" s="47" t="str">
        <f t="shared" si="12"/>
        <v/>
      </c>
      <c r="AQ38" s="33" t="s">
        <v>20</v>
      </c>
      <c r="AR38" s="49" t="e">
        <f>IF(AN38="",#REF!,IFERROR(IF(#REF!-AP38&lt;0,#REF!-AN38-1,#REF!-AN38),""))</f>
        <v>#REF!</v>
      </c>
      <c r="AS38" s="62" t="s">
        <v>19</v>
      </c>
      <c r="AT38" s="47" t="e">
        <f>IF(AP38="",#REF!,IFERROR(IF(#REF!-AP38&lt;0,#REF!-AP38+60,#REF!-AP38),""))</f>
        <v>#REF!</v>
      </c>
      <c r="AU38" s="36" t="s">
        <v>20</v>
      </c>
      <c r="AV38" s="10"/>
      <c r="AW38" s="29">
        <v>30</v>
      </c>
      <c r="AX38" s="30">
        <v>27</v>
      </c>
      <c r="AY38" s="30">
        <v>16</v>
      </c>
      <c r="AZ38" s="10"/>
      <c r="BA38" s="10"/>
    </row>
    <row r="39" spans="1:56" s="13" customFormat="1" ht="21" customHeight="1" x14ac:dyDescent="0.4">
      <c r="A39" s="58"/>
      <c r="P39" s="16"/>
      <c r="T39" s="16"/>
      <c r="X39" s="16"/>
      <c r="AD39" s="16"/>
      <c r="AE39" s="16"/>
      <c r="AF39" s="35"/>
      <c r="AG39" s="46" t="e">
        <f>IF(#REF!="","",IF(#REF!&lt;7,"0",IF(#REF!&gt;22,0,IF(#REF!&lt;7,7,#REF!))))</f>
        <v>#REF!</v>
      </c>
      <c r="AH39" s="62" t="s">
        <v>17</v>
      </c>
      <c r="AI39" s="47" t="e">
        <f>IF(AG39="","",IF(#REF!&gt;21,0,IF(#REF!&lt;7,0,#REF!)))</f>
        <v>#REF!</v>
      </c>
      <c r="AJ39" s="62" t="s">
        <v>18</v>
      </c>
      <c r="AK39" s="48" t="e">
        <f>IF(AG39="","",IF(#REF!&gt;22,"",IF(#REF!&gt;22,22,IF(#REF!&lt;7,0,#REF!))))</f>
        <v>#REF!</v>
      </c>
      <c r="AL39" s="62" t="s">
        <v>17</v>
      </c>
      <c r="AM39" s="47" t="e">
        <f>IF(AG39="","",IF(#REF!&gt;21,0,IF(#REF!&lt;7,0,#REF!)))</f>
        <v>#REF!</v>
      </c>
      <c r="AN39" s="46" t="str">
        <f t="shared" si="11"/>
        <v/>
      </c>
      <c r="AO39" s="62" t="s">
        <v>19</v>
      </c>
      <c r="AP39" s="47" t="str">
        <f t="shared" si="12"/>
        <v/>
      </c>
      <c r="AQ39" s="33" t="s">
        <v>20</v>
      </c>
      <c r="AR39" s="49" t="e">
        <f>IF(AN39="",#REF!,IFERROR(IF(#REF!-AP39&lt;0,#REF!-AN39-1,#REF!-AN39),""))</f>
        <v>#REF!</v>
      </c>
      <c r="AS39" s="62" t="s">
        <v>19</v>
      </c>
      <c r="AT39" s="47" t="e">
        <f>IF(AP39="",#REF!,IFERROR(IF(#REF!-AP39&lt;0,#REF!-AP39+60,#REF!-AP39),""))</f>
        <v>#REF!</v>
      </c>
      <c r="AU39" s="36" t="s">
        <v>20</v>
      </c>
      <c r="AV39" s="10"/>
      <c r="AW39" s="29">
        <v>31</v>
      </c>
      <c r="AX39" s="30">
        <v>28</v>
      </c>
      <c r="AY39" s="30">
        <v>17</v>
      </c>
      <c r="AZ39" s="10"/>
      <c r="BA39" s="10"/>
    </row>
    <row r="40" spans="1:56" s="13" customFormat="1" ht="21" customHeight="1" x14ac:dyDescent="0.4">
      <c r="A40" s="58"/>
      <c r="P40" s="16"/>
      <c r="T40" s="16"/>
      <c r="X40" s="16"/>
      <c r="AD40" s="16"/>
      <c r="AE40" s="16"/>
      <c r="AF40" s="35"/>
      <c r="AG40" s="46" t="e">
        <f>IF(#REF!="","",IF(#REF!&lt;7,"0",IF(#REF!&gt;22,0,IF(#REF!&lt;7,7,#REF!))))</f>
        <v>#REF!</v>
      </c>
      <c r="AH40" s="62" t="s">
        <v>17</v>
      </c>
      <c r="AI40" s="47" t="e">
        <f>IF(AG40="","",IF(#REF!&gt;21,0,IF(#REF!&lt;7,0,#REF!)))</f>
        <v>#REF!</v>
      </c>
      <c r="AJ40" s="62" t="s">
        <v>18</v>
      </c>
      <c r="AK40" s="48" t="e">
        <f>IF(AG40="","",IF(#REF!&gt;22,"",IF(#REF!&gt;22,22,IF(#REF!&lt;7,0,#REF!))))</f>
        <v>#REF!</v>
      </c>
      <c r="AL40" s="62" t="s">
        <v>17</v>
      </c>
      <c r="AM40" s="47" t="e">
        <f>IF(AG40="","",IF(#REF!&gt;21,0,IF(#REF!&lt;7,0,#REF!)))</f>
        <v>#REF!</v>
      </c>
      <c r="AN40" s="46" t="str">
        <f t="shared" si="11"/>
        <v/>
      </c>
      <c r="AO40" s="62" t="s">
        <v>19</v>
      </c>
      <c r="AP40" s="47" t="str">
        <f t="shared" si="12"/>
        <v/>
      </c>
      <c r="AQ40" s="33" t="s">
        <v>20</v>
      </c>
      <c r="AR40" s="49" t="e">
        <f>IF(AN40="",#REF!,IFERROR(IF(#REF!-AP40&lt;0,#REF!-AN40-1,#REF!-AN40),""))</f>
        <v>#REF!</v>
      </c>
      <c r="AS40" s="62" t="s">
        <v>19</v>
      </c>
      <c r="AT40" s="47" t="e">
        <f>IF(AP40="",#REF!,IFERROR(IF(#REF!-AP40&lt;0,#REF!-AP40+60,#REF!-AP40),""))</f>
        <v>#REF!</v>
      </c>
      <c r="AU40" s="36" t="s">
        <v>20</v>
      </c>
      <c r="AV40" s="10"/>
      <c r="AW40" s="10"/>
      <c r="AX40" s="30">
        <v>29</v>
      </c>
      <c r="AY40" s="30">
        <v>18</v>
      </c>
      <c r="AZ40" s="10"/>
      <c r="BA40" s="10"/>
    </row>
    <row r="41" spans="1:56" s="13" customFormat="1" ht="8.25" customHeight="1" x14ac:dyDescent="0.4">
      <c r="A41" s="58"/>
      <c r="P41" s="16"/>
      <c r="T41" s="16"/>
      <c r="X41" s="16"/>
      <c r="AD41" s="16"/>
      <c r="AE41" s="16"/>
      <c r="AF41" s="16"/>
      <c r="AG41" s="35"/>
      <c r="AH41" s="16"/>
      <c r="AI41" s="35"/>
      <c r="AJ41" s="16"/>
      <c r="AK41" s="35"/>
      <c r="AL41" s="16"/>
      <c r="AM41" s="35"/>
      <c r="AN41" s="35"/>
      <c r="AO41" s="16"/>
      <c r="AP41" s="35"/>
      <c r="AQ41" s="16"/>
      <c r="AR41" s="35"/>
      <c r="AS41" s="16"/>
      <c r="AT41" s="35"/>
      <c r="AV41" s="10"/>
      <c r="AW41" s="10"/>
      <c r="AX41" s="30">
        <v>31</v>
      </c>
      <c r="AY41" s="30">
        <v>19</v>
      </c>
      <c r="AZ41" s="10"/>
      <c r="BA41" s="10"/>
    </row>
    <row r="42" spans="1:56" s="13" customFormat="1" ht="24" customHeight="1" x14ac:dyDescent="0.4">
      <c r="A42" s="58"/>
      <c r="P42" s="16"/>
      <c r="T42" s="16"/>
      <c r="X42" s="16"/>
      <c r="AD42" s="16"/>
      <c r="AE42" s="16"/>
      <c r="AF42" s="35"/>
      <c r="AG42" s="50">
        <f>SUM(O10:O24)/24/60</f>
        <v>2.4305555555555556E-2</v>
      </c>
      <c r="AH42" s="38">
        <f>HOUR(AG42)</f>
        <v>0</v>
      </c>
      <c r="AI42" s="38">
        <f>MINUTE(AG42)</f>
        <v>35</v>
      </c>
      <c r="AJ42" s="50">
        <f>SUM(AP10:AP40)/24/60</f>
        <v>0</v>
      </c>
      <c r="AK42" s="38">
        <f>HOUR(AJ42)</f>
        <v>0</v>
      </c>
      <c r="AL42" s="38">
        <f>MINUTE(AJ42)</f>
        <v>0</v>
      </c>
      <c r="AM42" s="35"/>
      <c r="AN42" s="46">
        <f>SUM(AN10:AN40)+AK42</f>
        <v>15</v>
      </c>
      <c r="AO42" s="62" t="s">
        <v>19</v>
      </c>
      <c r="AP42" s="47">
        <f>AL42</f>
        <v>0</v>
      </c>
      <c r="AQ42" s="33" t="s">
        <v>20</v>
      </c>
      <c r="AR42" s="49">
        <f>IF(AN42="",M26,IFERROR(IF(O26-AP42&lt;0,M26-AN42-1,M26-AN42),""))</f>
        <v>4</v>
      </c>
      <c r="AS42" s="62" t="s">
        <v>19</v>
      </c>
      <c r="AT42" s="47">
        <f>IF(AP42="",O26,IFERROR(IF(O26-AP42&lt;0,O26-AP42+60,O26-AP42),""))</f>
        <v>35</v>
      </c>
      <c r="AU42" s="36" t="s">
        <v>20</v>
      </c>
      <c r="AV42" s="10"/>
      <c r="AW42" s="10"/>
      <c r="AX42" s="30">
        <v>32</v>
      </c>
      <c r="AY42" s="30">
        <v>20</v>
      </c>
      <c r="AZ42" s="39" t="s">
        <v>33</v>
      </c>
      <c r="BA42" s="38" t="s">
        <v>34</v>
      </c>
      <c r="BB42" s="40" t="s">
        <v>35</v>
      </c>
      <c r="BC42" s="40" t="s">
        <v>36</v>
      </c>
      <c r="BD42" s="40" t="s">
        <v>37</v>
      </c>
    </row>
    <row r="43" spans="1:56" s="13" customFormat="1" ht="24" customHeight="1" x14ac:dyDescent="0.4">
      <c r="A43" s="58"/>
      <c r="P43" s="16"/>
      <c r="T43" s="16"/>
      <c r="X43" s="16"/>
      <c r="AD43" s="16"/>
      <c r="AE43" s="16"/>
      <c r="AF43" s="60"/>
      <c r="AG43" s="35"/>
      <c r="AH43" s="60"/>
      <c r="AI43" s="35"/>
      <c r="AJ43" s="60"/>
      <c r="AK43" s="35"/>
      <c r="AL43" s="60"/>
      <c r="AM43" s="35"/>
      <c r="AN43" s="35"/>
      <c r="AO43" s="60"/>
      <c r="AP43" s="35"/>
      <c r="AQ43" s="60"/>
      <c r="AR43" s="35"/>
      <c r="AS43" s="60"/>
      <c r="AT43" s="35"/>
      <c r="AV43" s="10"/>
      <c r="AW43" s="10"/>
      <c r="AX43" s="30">
        <v>33</v>
      </c>
      <c r="AY43" s="30">
        <v>21</v>
      </c>
      <c r="AZ43" s="51">
        <f>R27</f>
        <v>15</v>
      </c>
      <c r="BA43" s="52">
        <f>Z27</f>
        <v>4</v>
      </c>
      <c r="BB43" s="53">
        <f>K28</f>
        <v>0</v>
      </c>
      <c r="BC43" s="53">
        <f>Z28</f>
        <v>0</v>
      </c>
      <c r="BD43" s="53">
        <f>Z28</f>
        <v>0</v>
      </c>
    </row>
    <row r="44" spans="1:56" s="13" customFormat="1" ht="24" customHeight="1" x14ac:dyDescent="0.4">
      <c r="A44" s="58"/>
      <c r="P44" s="16"/>
      <c r="T44" s="16"/>
      <c r="X44" s="16"/>
      <c r="AD44" s="16"/>
      <c r="AE44" s="16"/>
      <c r="AF44" s="28"/>
      <c r="AG44" s="35"/>
      <c r="AH44" s="28"/>
      <c r="AI44" s="35"/>
      <c r="AJ44" s="28"/>
      <c r="AK44" s="35"/>
      <c r="AL44" s="28"/>
      <c r="AM44" s="35"/>
      <c r="AN44" s="35">
        <f>IF((AP42+AT42)&gt;=60,IF(AT42&gt;=30,"0","1"),0)</f>
        <v>0</v>
      </c>
      <c r="AO44" s="28"/>
      <c r="AP44" s="35"/>
      <c r="AQ44" s="28"/>
      <c r="AR44" s="35">
        <f>IF((AP42+AT42)&gt;=60,IF(AT42&gt;=30,"1","0"),0)</f>
        <v>0</v>
      </c>
      <c r="AS44" s="28"/>
      <c r="AT44" s="35"/>
      <c r="AV44" s="10"/>
      <c r="AW44" s="10"/>
      <c r="AX44" s="30">
        <v>34</v>
      </c>
      <c r="AY44" s="30">
        <v>22</v>
      </c>
      <c r="AZ44" s="10"/>
      <c r="BA44" s="10"/>
    </row>
    <row r="45" spans="1:56" s="13" customFormat="1" ht="36" customHeight="1" x14ac:dyDescent="0.4">
      <c r="A45" s="58"/>
      <c r="P45" s="16"/>
      <c r="T45" s="16"/>
      <c r="X45" s="16"/>
      <c r="AD45" s="16"/>
      <c r="AE45" s="16"/>
      <c r="AF45" s="43"/>
      <c r="AG45" s="35"/>
      <c r="AH45" s="43"/>
      <c r="AI45" s="35"/>
      <c r="AJ45" s="43"/>
      <c r="AK45" s="35"/>
      <c r="AL45" s="43"/>
      <c r="AM45" s="35"/>
      <c r="AN45" s="35"/>
      <c r="AO45" s="43"/>
      <c r="AP45" s="35"/>
      <c r="AQ45" s="43"/>
      <c r="AR45" s="35"/>
      <c r="AS45" s="43"/>
      <c r="AT45" s="35"/>
      <c r="AV45" s="10"/>
      <c r="AW45" s="10"/>
      <c r="AX45" s="30">
        <v>35</v>
      </c>
      <c r="AY45" s="30">
        <v>23</v>
      </c>
      <c r="AZ45" s="10"/>
      <c r="BA45" s="10"/>
    </row>
    <row r="46" spans="1:56" s="13" customFormat="1" ht="28.5" customHeight="1" x14ac:dyDescent="0.4">
      <c r="A46" s="58"/>
      <c r="P46" s="16"/>
      <c r="T46" s="16"/>
      <c r="X46" s="16"/>
      <c r="AD46" s="16"/>
      <c r="AE46" s="16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V46" s="10"/>
      <c r="AW46" s="10"/>
      <c r="AX46" s="30">
        <v>36</v>
      </c>
      <c r="AY46" s="30">
        <v>24</v>
      </c>
      <c r="AZ46" s="10"/>
      <c r="BA46" s="10"/>
    </row>
    <row r="47" spans="1:56" s="13" customFormat="1" x14ac:dyDescent="0.4">
      <c r="A47" s="58"/>
      <c r="P47" s="16"/>
      <c r="T47" s="16"/>
      <c r="X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V47" s="10"/>
      <c r="AW47" s="10"/>
      <c r="AX47" s="30">
        <v>37</v>
      </c>
      <c r="AY47" s="10"/>
      <c r="AZ47" s="10"/>
      <c r="BA47" s="10"/>
    </row>
    <row r="48" spans="1:56" s="13" customFormat="1" ht="23.1" customHeight="1" x14ac:dyDescent="0.4">
      <c r="A48" s="58"/>
      <c r="P48" s="16"/>
      <c r="T48" s="16"/>
      <c r="X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V48" s="10"/>
      <c r="AW48" s="10"/>
      <c r="AX48" s="30">
        <v>38</v>
      </c>
      <c r="AY48" s="10"/>
      <c r="AZ48" s="10"/>
      <c r="BA48" s="10"/>
    </row>
    <row r="49" spans="1:53" s="13" customFormat="1" x14ac:dyDescent="0.4">
      <c r="A49" s="58"/>
      <c r="P49" s="16"/>
      <c r="T49" s="16"/>
      <c r="X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V49" s="10"/>
      <c r="AW49" s="10"/>
      <c r="AX49" s="30">
        <v>39</v>
      </c>
      <c r="AY49" s="10"/>
      <c r="AZ49" s="10"/>
      <c r="BA49" s="10"/>
    </row>
    <row r="50" spans="1:53" s="13" customFormat="1" x14ac:dyDescent="0.4">
      <c r="A50" s="58"/>
      <c r="P50" s="16"/>
      <c r="T50" s="16"/>
      <c r="X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V50" s="10"/>
      <c r="AW50" s="10"/>
      <c r="AX50" s="30">
        <v>40</v>
      </c>
      <c r="AY50" s="10"/>
      <c r="AZ50" s="10"/>
      <c r="BA50" s="10"/>
    </row>
    <row r="51" spans="1:53" s="13" customFormat="1" x14ac:dyDescent="0.4">
      <c r="A51" s="58"/>
      <c r="P51" s="16"/>
      <c r="T51" s="16"/>
      <c r="X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V51" s="10"/>
      <c r="AW51" s="10"/>
      <c r="AX51" s="30">
        <v>41</v>
      </c>
      <c r="AY51" s="10"/>
      <c r="AZ51" s="10"/>
      <c r="BA51" s="10"/>
    </row>
    <row r="52" spans="1:53" s="13" customFormat="1" x14ac:dyDescent="0.4">
      <c r="A52" s="58"/>
      <c r="P52" s="16"/>
      <c r="T52" s="16"/>
      <c r="X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V52" s="10"/>
      <c r="AW52" s="10"/>
      <c r="AX52" s="30">
        <v>42</v>
      </c>
      <c r="AY52" s="10"/>
      <c r="AZ52" s="10"/>
      <c r="BA52" s="10"/>
    </row>
    <row r="53" spans="1:53" s="13" customFormat="1" x14ac:dyDescent="0.4">
      <c r="A53" s="58"/>
      <c r="P53" s="16"/>
      <c r="T53" s="16"/>
      <c r="X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V53" s="10"/>
      <c r="AW53" s="10"/>
      <c r="AX53" s="30">
        <v>43</v>
      </c>
      <c r="AY53" s="10"/>
      <c r="AZ53" s="10"/>
      <c r="BA53" s="10"/>
    </row>
    <row r="54" spans="1:53" s="13" customFormat="1" x14ac:dyDescent="0.4">
      <c r="A54" s="58"/>
      <c r="P54" s="16"/>
      <c r="T54" s="16"/>
      <c r="X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V54" s="10"/>
      <c r="AW54" s="10"/>
      <c r="AX54" s="30">
        <v>44</v>
      </c>
      <c r="AY54" s="10"/>
      <c r="AZ54" s="10"/>
      <c r="BA54" s="10"/>
    </row>
    <row r="55" spans="1:53" s="13" customFormat="1" x14ac:dyDescent="0.4">
      <c r="A55" s="58"/>
      <c r="P55" s="16"/>
      <c r="T55" s="16"/>
      <c r="X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V55" s="10"/>
      <c r="AW55" s="10"/>
      <c r="AX55" s="30">
        <v>46</v>
      </c>
      <c r="AY55" s="10"/>
      <c r="AZ55" s="10"/>
      <c r="BA55" s="10"/>
    </row>
    <row r="56" spans="1:53" s="13" customFormat="1" x14ac:dyDescent="0.4">
      <c r="A56" s="58"/>
      <c r="P56" s="16"/>
      <c r="T56" s="16"/>
      <c r="X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V56" s="10"/>
      <c r="AW56" s="10"/>
      <c r="AX56" s="30">
        <v>47</v>
      </c>
      <c r="AY56" s="10"/>
      <c r="AZ56" s="10"/>
      <c r="BA56" s="10"/>
    </row>
    <row r="57" spans="1:53" s="13" customFormat="1" x14ac:dyDescent="0.4">
      <c r="A57" s="58"/>
      <c r="P57" s="16"/>
      <c r="T57" s="16"/>
      <c r="X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V57" s="10"/>
      <c r="AW57" s="10"/>
      <c r="AX57" s="30">
        <v>48</v>
      </c>
      <c r="AY57" s="10"/>
      <c r="AZ57" s="10"/>
      <c r="BA57" s="10"/>
    </row>
    <row r="58" spans="1:53" s="13" customFormat="1" x14ac:dyDescent="0.4">
      <c r="A58" s="58"/>
      <c r="P58" s="16"/>
      <c r="T58" s="16"/>
      <c r="X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V58" s="10"/>
      <c r="AW58" s="10"/>
      <c r="AX58" s="30">
        <v>49</v>
      </c>
      <c r="AY58" s="10"/>
      <c r="AZ58" s="10"/>
      <c r="BA58" s="10"/>
    </row>
    <row r="59" spans="1:53" s="13" customFormat="1" x14ac:dyDescent="0.4">
      <c r="A59" s="58"/>
      <c r="P59" s="16"/>
      <c r="T59" s="16"/>
      <c r="X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V59" s="10"/>
      <c r="AW59" s="10"/>
      <c r="AX59" s="30">
        <v>50</v>
      </c>
      <c r="AY59" s="10"/>
      <c r="AZ59" s="10"/>
      <c r="BA59" s="10"/>
    </row>
    <row r="60" spans="1:53" s="13" customFormat="1" x14ac:dyDescent="0.4">
      <c r="A60" s="58"/>
      <c r="P60" s="16"/>
      <c r="T60" s="16"/>
      <c r="X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V60" s="10"/>
      <c r="AW60" s="10"/>
      <c r="AX60" s="30">
        <v>51</v>
      </c>
      <c r="AY60" s="10"/>
      <c r="AZ60" s="10"/>
      <c r="BA60" s="10"/>
    </row>
    <row r="61" spans="1:53" s="13" customFormat="1" x14ac:dyDescent="0.4">
      <c r="A61" s="58"/>
      <c r="P61" s="16"/>
      <c r="T61" s="16"/>
      <c r="X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V61" s="10"/>
      <c r="AW61" s="10"/>
      <c r="AX61" s="30">
        <v>52</v>
      </c>
      <c r="AY61" s="10"/>
      <c r="AZ61" s="10"/>
      <c r="BA61" s="10"/>
    </row>
    <row r="62" spans="1:53" s="13" customFormat="1" x14ac:dyDescent="0.4">
      <c r="A62" s="58"/>
      <c r="P62" s="16"/>
      <c r="T62" s="16"/>
      <c r="X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V62" s="10"/>
      <c r="AW62" s="10"/>
      <c r="AX62" s="30">
        <v>53</v>
      </c>
      <c r="AY62" s="10"/>
      <c r="AZ62" s="10"/>
      <c r="BA62" s="10"/>
    </row>
    <row r="63" spans="1:53" s="13" customFormat="1" x14ac:dyDescent="0.4">
      <c r="A63" s="58"/>
      <c r="P63" s="16"/>
      <c r="T63" s="16"/>
      <c r="X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V63" s="10"/>
      <c r="AW63" s="10"/>
      <c r="AX63" s="30">
        <v>54</v>
      </c>
      <c r="AY63" s="10"/>
      <c r="AZ63" s="10"/>
      <c r="BA63" s="10"/>
    </row>
    <row r="64" spans="1:53" s="13" customFormat="1" x14ac:dyDescent="0.4">
      <c r="A64" s="58"/>
      <c r="P64" s="16"/>
      <c r="T64" s="16"/>
      <c r="X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V64" s="10"/>
      <c r="AW64" s="10"/>
      <c r="AX64" s="30">
        <v>55</v>
      </c>
      <c r="AY64" s="10"/>
      <c r="AZ64" s="10"/>
      <c r="BA64" s="10"/>
    </row>
    <row r="65" spans="1:53" s="13" customFormat="1" x14ac:dyDescent="0.4">
      <c r="A65" s="58"/>
      <c r="P65" s="16"/>
      <c r="T65" s="16"/>
      <c r="X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V65" s="10"/>
      <c r="AW65" s="10"/>
      <c r="AX65" s="30">
        <v>56</v>
      </c>
      <c r="AY65" s="10"/>
      <c r="AZ65" s="10"/>
      <c r="BA65" s="10"/>
    </row>
    <row r="66" spans="1:53" s="13" customFormat="1" x14ac:dyDescent="0.4">
      <c r="A66" s="58"/>
      <c r="P66" s="16"/>
      <c r="T66" s="16"/>
      <c r="X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V66" s="10"/>
      <c r="AW66" s="10"/>
      <c r="AX66" s="30">
        <v>57</v>
      </c>
      <c r="AY66" s="10"/>
      <c r="AZ66" s="10"/>
      <c r="BA66" s="10"/>
    </row>
    <row r="67" spans="1:53" s="13" customFormat="1" x14ac:dyDescent="0.4">
      <c r="A67" s="58"/>
      <c r="P67" s="16"/>
      <c r="T67" s="16"/>
      <c r="X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V67" s="10"/>
      <c r="AW67" s="10"/>
      <c r="AX67" s="30">
        <v>58</v>
      </c>
      <c r="AY67" s="10"/>
      <c r="AZ67" s="10"/>
      <c r="BA67" s="10"/>
    </row>
    <row r="68" spans="1:53" s="13" customFormat="1" x14ac:dyDescent="0.4">
      <c r="A68" s="58"/>
      <c r="P68" s="16"/>
      <c r="T68" s="16"/>
      <c r="X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V68" s="10"/>
      <c r="AW68" s="10"/>
      <c r="AX68" s="30">
        <v>59</v>
      </c>
      <c r="AY68" s="10"/>
      <c r="AZ68" s="10"/>
      <c r="BA68" s="10"/>
    </row>
    <row r="69" spans="1:53" s="13" customFormat="1" x14ac:dyDescent="0.4">
      <c r="A69" s="58"/>
      <c r="P69" s="16"/>
      <c r="T69" s="16"/>
      <c r="X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V69" s="10"/>
      <c r="AW69" s="10"/>
      <c r="AX69" s="10"/>
      <c r="AY69" s="10"/>
      <c r="AZ69" s="10"/>
      <c r="BA69" s="10"/>
    </row>
    <row r="70" spans="1:53" s="13" customFormat="1" x14ac:dyDescent="0.4">
      <c r="A70" s="58"/>
      <c r="P70" s="16"/>
      <c r="T70" s="16"/>
      <c r="X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V70" s="10"/>
      <c r="AW70" s="10"/>
      <c r="AX70" s="10"/>
      <c r="AY70" s="10"/>
      <c r="AZ70" s="10"/>
      <c r="BA70" s="10"/>
    </row>
    <row r="71" spans="1:53" s="13" customFormat="1" x14ac:dyDescent="0.4">
      <c r="A71" s="58"/>
      <c r="D71" s="44"/>
      <c r="E71" s="44"/>
      <c r="F71" s="44"/>
      <c r="H71" s="44"/>
      <c r="J71" s="44"/>
      <c r="L71" s="44"/>
      <c r="M71" s="44"/>
      <c r="O71" s="44"/>
      <c r="P71" s="16"/>
      <c r="Q71" s="44"/>
      <c r="S71" s="44"/>
      <c r="T71" s="16"/>
      <c r="U71" s="44"/>
      <c r="W71" s="44"/>
      <c r="X71" s="16"/>
      <c r="Y71" s="44"/>
      <c r="AA71" s="44"/>
      <c r="AC71" s="44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V71" s="10"/>
      <c r="AW71" s="10"/>
      <c r="AX71" s="10"/>
      <c r="AY71" s="10"/>
      <c r="AZ71" s="10"/>
      <c r="BA71" s="10"/>
    </row>
    <row r="72" spans="1:53" s="13" customFormat="1" x14ac:dyDescent="0.4">
      <c r="A72" s="56"/>
      <c r="B72" s="10"/>
      <c r="C72" s="10"/>
      <c r="D72" s="10"/>
      <c r="E72" s="10"/>
      <c r="F72" s="10"/>
      <c r="G72" s="16"/>
      <c r="H72" s="10"/>
      <c r="I72" s="16"/>
      <c r="J72" s="10"/>
      <c r="K72" s="16"/>
      <c r="L72" s="10"/>
      <c r="M72" s="10"/>
      <c r="N72" s="16"/>
      <c r="O72" s="10"/>
      <c r="P72" s="16"/>
      <c r="Q72" s="10"/>
      <c r="R72" s="16"/>
      <c r="S72" s="10"/>
      <c r="T72" s="16"/>
      <c r="U72" s="10"/>
      <c r="V72" s="16"/>
      <c r="W72" s="10"/>
      <c r="X72" s="16"/>
      <c r="Y72" s="10"/>
      <c r="Z72" s="16"/>
      <c r="AA72" s="10"/>
      <c r="AB72" s="16"/>
      <c r="AC72" s="10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V72" s="10"/>
      <c r="AW72" s="10"/>
      <c r="AX72" s="10"/>
      <c r="AY72" s="10"/>
      <c r="AZ72" s="10"/>
      <c r="BA72" s="10"/>
    </row>
    <row r="73" spans="1:53" s="13" customFormat="1" x14ac:dyDescent="0.4">
      <c r="A73" s="56"/>
      <c r="B73" s="10"/>
      <c r="C73" s="10"/>
      <c r="D73" s="10"/>
      <c r="E73" s="10"/>
      <c r="F73" s="10"/>
      <c r="G73" s="16"/>
      <c r="H73" s="10"/>
      <c r="I73" s="16"/>
      <c r="J73" s="10"/>
      <c r="K73" s="16"/>
      <c r="L73" s="10"/>
      <c r="M73" s="10"/>
      <c r="N73" s="16"/>
      <c r="O73" s="10"/>
      <c r="P73" s="16"/>
      <c r="Q73" s="10"/>
      <c r="R73" s="16"/>
      <c r="S73" s="10"/>
      <c r="T73" s="16"/>
      <c r="U73" s="10"/>
      <c r="V73" s="16"/>
      <c r="W73" s="10"/>
      <c r="X73" s="16"/>
      <c r="Y73" s="10"/>
      <c r="Z73" s="16"/>
      <c r="AA73" s="10"/>
      <c r="AB73" s="16"/>
      <c r="AC73" s="10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V73" s="10"/>
      <c r="AW73" s="10"/>
      <c r="AX73" s="10"/>
      <c r="AY73" s="10"/>
      <c r="AZ73" s="10"/>
      <c r="BA73" s="10"/>
    </row>
    <row r="74" spans="1:53" s="13" customFormat="1" x14ac:dyDescent="0.4">
      <c r="A74" s="56"/>
      <c r="B74" s="10"/>
      <c r="C74" s="10"/>
      <c r="D74" s="10"/>
      <c r="E74" s="10"/>
      <c r="F74" s="10"/>
      <c r="G74" s="16"/>
      <c r="H74" s="10"/>
      <c r="I74" s="16"/>
      <c r="J74" s="10"/>
      <c r="K74" s="16"/>
      <c r="L74" s="10"/>
      <c r="M74" s="10"/>
      <c r="N74" s="16"/>
      <c r="O74" s="10"/>
      <c r="P74" s="16"/>
      <c r="Q74" s="10"/>
      <c r="R74" s="16"/>
      <c r="S74" s="10"/>
      <c r="T74" s="16"/>
      <c r="U74" s="10"/>
      <c r="V74" s="16"/>
      <c r="W74" s="10"/>
      <c r="X74" s="16"/>
      <c r="Y74" s="10"/>
      <c r="Z74" s="16"/>
      <c r="AA74" s="10"/>
      <c r="AB74" s="16"/>
      <c r="AC74" s="10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V74" s="10"/>
      <c r="AW74" s="10"/>
      <c r="AX74" s="10"/>
      <c r="AY74" s="10"/>
      <c r="AZ74" s="10"/>
      <c r="BA74" s="10"/>
    </row>
    <row r="75" spans="1:53" s="13" customFormat="1" x14ac:dyDescent="0.4">
      <c r="A75" s="56"/>
      <c r="B75" s="10"/>
      <c r="C75" s="10"/>
      <c r="D75" s="10"/>
      <c r="E75" s="10"/>
      <c r="F75" s="10"/>
      <c r="G75" s="16"/>
      <c r="H75" s="10"/>
      <c r="I75" s="16"/>
      <c r="J75" s="10"/>
      <c r="K75" s="16"/>
      <c r="L75" s="10"/>
      <c r="M75" s="10"/>
      <c r="N75" s="16"/>
      <c r="O75" s="10"/>
      <c r="P75" s="16"/>
      <c r="Q75" s="10"/>
      <c r="R75" s="16"/>
      <c r="S75" s="10"/>
      <c r="T75" s="16"/>
      <c r="U75" s="10"/>
      <c r="V75" s="16"/>
      <c r="W75" s="10"/>
      <c r="X75" s="16"/>
      <c r="Y75" s="10"/>
      <c r="Z75" s="16"/>
      <c r="AA75" s="10"/>
      <c r="AB75" s="16"/>
      <c r="AC75" s="10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V75" s="10"/>
      <c r="AW75" s="10"/>
      <c r="AX75" s="10"/>
      <c r="AY75" s="10"/>
      <c r="AZ75" s="10"/>
      <c r="BA75" s="10"/>
    </row>
    <row r="76" spans="1:53" s="13" customFormat="1" x14ac:dyDescent="0.4">
      <c r="A76" s="56"/>
      <c r="B76" s="10"/>
      <c r="C76" s="10"/>
      <c r="D76" s="10"/>
      <c r="E76" s="10"/>
      <c r="F76" s="10"/>
      <c r="G76" s="16"/>
      <c r="H76" s="10"/>
      <c r="I76" s="16"/>
      <c r="J76" s="10"/>
      <c r="K76" s="16"/>
      <c r="L76" s="10"/>
      <c r="M76" s="10"/>
      <c r="N76" s="16"/>
      <c r="O76" s="10"/>
      <c r="P76" s="16"/>
      <c r="Q76" s="10"/>
      <c r="R76" s="16"/>
      <c r="S76" s="10"/>
      <c r="T76" s="16"/>
      <c r="U76" s="10"/>
      <c r="V76" s="16"/>
      <c r="W76" s="10"/>
      <c r="X76" s="16"/>
      <c r="Y76" s="10"/>
      <c r="Z76" s="16"/>
      <c r="AA76" s="10"/>
      <c r="AB76" s="16"/>
      <c r="AC76" s="10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V76" s="10"/>
      <c r="AW76" s="10"/>
      <c r="AX76" s="10"/>
      <c r="AY76" s="10"/>
      <c r="AZ76" s="10"/>
      <c r="BA76" s="10"/>
    </row>
    <row r="77" spans="1:53" s="13" customFormat="1" x14ac:dyDescent="0.4">
      <c r="A77" s="56"/>
      <c r="B77" s="10"/>
      <c r="C77" s="10"/>
      <c r="D77" s="10"/>
      <c r="E77" s="10"/>
      <c r="F77" s="10"/>
      <c r="G77" s="16"/>
      <c r="H77" s="10"/>
      <c r="I77" s="16"/>
      <c r="J77" s="10"/>
      <c r="K77" s="16"/>
      <c r="L77" s="10"/>
      <c r="M77" s="10"/>
      <c r="N77" s="16"/>
      <c r="O77" s="10"/>
      <c r="P77" s="16"/>
      <c r="Q77" s="10"/>
      <c r="R77" s="16"/>
      <c r="S77" s="10"/>
      <c r="T77" s="16"/>
      <c r="U77" s="10"/>
      <c r="V77" s="16"/>
      <c r="W77" s="10"/>
      <c r="X77" s="16"/>
      <c r="Y77" s="10"/>
      <c r="Z77" s="16"/>
      <c r="AA77" s="10"/>
      <c r="AB77" s="16"/>
      <c r="AC77" s="10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V77" s="10"/>
      <c r="AW77" s="10"/>
      <c r="AX77" s="10"/>
      <c r="AY77" s="10"/>
      <c r="AZ77" s="10"/>
      <c r="BA77" s="10"/>
    </row>
    <row r="78" spans="1:53" s="13" customFormat="1" x14ac:dyDescent="0.4">
      <c r="A78" s="56"/>
      <c r="B78" s="10"/>
      <c r="C78" s="10"/>
      <c r="D78" s="10"/>
      <c r="E78" s="10"/>
      <c r="F78" s="10"/>
      <c r="G78" s="16"/>
      <c r="H78" s="10"/>
      <c r="I78" s="16"/>
      <c r="J78" s="10"/>
      <c r="K78" s="16"/>
      <c r="L78" s="10"/>
      <c r="M78" s="10"/>
      <c r="N78" s="16"/>
      <c r="O78" s="10"/>
      <c r="P78" s="16"/>
      <c r="Q78" s="10"/>
      <c r="R78" s="16"/>
      <c r="S78" s="10"/>
      <c r="T78" s="16"/>
      <c r="U78" s="10"/>
      <c r="V78" s="16"/>
      <c r="W78" s="10"/>
      <c r="X78" s="16"/>
      <c r="Y78" s="10"/>
      <c r="Z78" s="16"/>
      <c r="AA78" s="10"/>
      <c r="AB78" s="16"/>
      <c r="AC78" s="10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V78" s="10"/>
      <c r="AW78" s="10"/>
      <c r="AX78" s="10"/>
      <c r="AY78" s="10"/>
      <c r="AZ78" s="10"/>
      <c r="BA78" s="10"/>
    </row>
    <row r="79" spans="1:53" s="13" customFormat="1" x14ac:dyDescent="0.4">
      <c r="A79" s="56"/>
      <c r="B79" s="10"/>
      <c r="C79" s="10"/>
      <c r="D79" s="10"/>
      <c r="E79" s="10"/>
      <c r="F79" s="10"/>
      <c r="G79" s="16"/>
      <c r="H79" s="10"/>
      <c r="I79" s="16"/>
      <c r="J79" s="10"/>
      <c r="K79" s="16"/>
      <c r="L79" s="10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V79" s="10"/>
      <c r="AW79" s="10"/>
      <c r="AX79" s="10"/>
      <c r="AY79" s="10"/>
      <c r="AZ79" s="10"/>
      <c r="BA79" s="10"/>
    </row>
    <row r="80" spans="1:53" s="13" customFormat="1" x14ac:dyDescent="0.4">
      <c r="A80" s="56"/>
      <c r="B80" s="10"/>
      <c r="C80" s="10"/>
      <c r="D80" s="10"/>
      <c r="E80" s="10"/>
      <c r="F80" s="10"/>
      <c r="G80" s="16"/>
      <c r="H80" s="10"/>
      <c r="I80" s="16"/>
      <c r="J80" s="10"/>
      <c r="K80" s="16"/>
      <c r="L80" s="10"/>
      <c r="M80" s="10"/>
      <c r="N80" s="16"/>
      <c r="O80" s="10"/>
      <c r="P80" s="16"/>
      <c r="Q80" s="10"/>
      <c r="R80" s="16"/>
      <c r="S80" s="10"/>
      <c r="T80" s="16"/>
      <c r="U80" s="10"/>
      <c r="V80" s="16"/>
      <c r="W80" s="10"/>
      <c r="X80" s="16"/>
      <c r="Y80" s="10"/>
      <c r="Z80" s="16"/>
      <c r="AA80" s="10"/>
      <c r="AB80" s="16"/>
      <c r="AC80" s="10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V80" s="10"/>
      <c r="AW80" s="10"/>
      <c r="AX80" s="10"/>
      <c r="AY80" s="10"/>
      <c r="AZ80" s="10"/>
      <c r="BA80" s="10"/>
    </row>
    <row r="81" spans="1:53" s="13" customFormat="1" x14ac:dyDescent="0.4">
      <c r="A81" s="56"/>
      <c r="B81" s="10"/>
      <c r="C81" s="10"/>
      <c r="D81" s="10"/>
      <c r="E81" s="10"/>
      <c r="F81" s="10"/>
      <c r="G81" s="16"/>
      <c r="H81" s="10"/>
      <c r="I81" s="16"/>
      <c r="J81" s="10"/>
      <c r="K81" s="16"/>
      <c r="L81" s="10"/>
      <c r="M81" s="10"/>
      <c r="N81" s="16"/>
      <c r="O81" s="10"/>
      <c r="P81" s="16"/>
      <c r="Q81" s="10"/>
      <c r="R81" s="16"/>
      <c r="S81" s="10"/>
      <c r="T81" s="16"/>
      <c r="U81" s="10"/>
      <c r="V81" s="16"/>
      <c r="W81" s="10"/>
      <c r="X81" s="16"/>
      <c r="Y81" s="10"/>
      <c r="Z81" s="16"/>
      <c r="AA81" s="10"/>
      <c r="AB81" s="16"/>
      <c r="AC81" s="10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V81" s="10"/>
      <c r="AW81" s="10"/>
      <c r="AX81" s="10"/>
      <c r="AY81" s="10"/>
      <c r="AZ81" s="10"/>
      <c r="BA81" s="10"/>
    </row>
    <row r="82" spans="1:53" s="13" customFormat="1" x14ac:dyDescent="0.4">
      <c r="A82" s="56"/>
      <c r="B82" s="10"/>
      <c r="C82" s="10"/>
      <c r="D82" s="10"/>
      <c r="E82" s="10"/>
      <c r="F82" s="10"/>
      <c r="G82" s="16"/>
      <c r="H82" s="10"/>
      <c r="I82" s="16"/>
      <c r="J82" s="10"/>
      <c r="K82" s="16"/>
      <c r="L82" s="10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V82" s="10"/>
      <c r="AW82" s="10"/>
      <c r="AX82" s="10"/>
      <c r="AY82" s="10"/>
      <c r="AZ82" s="10"/>
      <c r="BA82" s="10"/>
    </row>
    <row r="83" spans="1:53" s="13" customFormat="1" x14ac:dyDescent="0.4">
      <c r="A83" s="56"/>
      <c r="B83" s="10"/>
      <c r="C83" s="10"/>
      <c r="D83" s="10"/>
      <c r="E83" s="10"/>
      <c r="F83" s="10"/>
      <c r="G83" s="16"/>
      <c r="H83" s="10"/>
      <c r="I83" s="16"/>
      <c r="J83" s="10"/>
      <c r="K83" s="16"/>
      <c r="L83" s="10"/>
      <c r="M83" s="10"/>
      <c r="N83" s="16"/>
      <c r="O83" s="10"/>
      <c r="P83" s="16"/>
      <c r="Q83" s="10"/>
      <c r="R83" s="16"/>
      <c r="S83" s="10"/>
      <c r="T83" s="16"/>
      <c r="U83" s="10"/>
      <c r="V83" s="16"/>
      <c r="W83" s="10"/>
      <c r="X83" s="16"/>
      <c r="Y83" s="10"/>
      <c r="Z83" s="16"/>
      <c r="AA83" s="10"/>
      <c r="AB83" s="16"/>
      <c r="AC83" s="10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V83" s="10"/>
      <c r="AW83" s="10"/>
      <c r="AX83" s="10"/>
      <c r="AY83" s="10"/>
      <c r="AZ83" s="10"/>
      <c r="BA83" s="10"/>
    </row>
    <row r="84" spans="1:53" s="13" customFormat="1" x14ac:dyDescent="0.4">
      <c r="A84" s="56"/>
      <c r="B84" s="10"/>
      <c r="C84" s="10"/>
      <c r="D84" s="10"/>
      <c r="E84" s="10"/>
      <c r="F84" s="10"/>
      <c r="G84" s="16"/>
      <c r="H84" s="10"/>
      <c r="I84" s="16"/>
      <c r="J84" s="10"/>
      <c r="K84" s="16"/>
      <c r="L84" s="10"/>
      <c r="M84" s="10"/>
      <c r="N84" s="16"/>
      <c r="O84" s="10"/>
      <c r="P84" s="16"/>
      <c r="Q84" s="10"/>
      <c r="R84" s="16"/>
      <c r="S84" s="10"/>
      <c r="T84" s="16"/>
      <c r="U84" s="10"/>
      <c r="V84" s="16"/>
      <c r="W84" s="10"/>
      <c r="X84" s="16"/>
      <c r="Y84" s="10"/>
      <c r="Z84" s="16"/>
      <c r="AA84" s="10"/>
      <c r="AB84" s="16"/>
      <c r="AC84" s="10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V84" s="10"/>
      <c r="AW84" s="10"/>
      <c r="AX84" s="10"/>
      <c r="AY84" s="10"/>
      <c r="AZ84" s="10"/>
      <c r="BA84" s="10"/>
    </row>
    <row r="85" spans="1:53" s="13" customFormat="1" x14ac:dyDescent="0.4">
      <c r="A85" s="56"/>
      <c r="B85" s="10"/>
      <c r="C85" s="10"/>
      <c r="D85" s="10"/>
      <c r="E85" s="10"/>
      <c r="F85" s="10"/>
      <c r="G85" s="16"/>
      <c r="H85" s="10"/>
      <c r="I85" s="16"/>
      <c r="J85" s="10"/>
      <c r="K85" s="16"/>
      <c r="L85" s="10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V85" s="10"/>
      <c r="AW85" s="10"/>
      <c r="AX85" s="10"/>
      <c r="AY85" s="10"/>
      <c r="AZ85" s="10"/>
      <c r="BA85" s="10"/>
    </row>
    <row r="86" spans="1:53" s="13" customFormat="1" x14ac:dyDescent="0.4">
      <c r="A86" s="56"/>
      <c r="B86" s="10"/>
      <c r="C86" s="10"/>
      <c r="D86" s="10"/>
      <c r="E86" s="10"/>
      <c r="F86" s="10"/>
      <c r="G86" s="16"/>
      <c r="H86" s="10"/>
      <c r="I86" s="16"/>
      <c r="J86" s="10"/>
      <c r="K86" s="16"/>
      <c r="L86" s="10"/>
      <c r="M86" s="10"/>
      <c r="N86" s="16"/>
      <c r="O86" s="10"/>
      <c r="P86" s="16"/>
      <c r="Q86" s="10"/>
      <c r="R86" s="16"/>
      <c r="S86" s="10"/>
      <c r="T86" s="16"/>
      <c r="U86" s="10"/>
      <c r="V86" s="16"/>
      <c r="W86" s="10"/>
      <c r="X86" s="16"/>
      <c r="Y86" s="10"/>
      <c r="Z86" s="16"/>
      <c r="AA86" s="10"/>
      <c r="AB86" s="16"/>
      <c r="AC86" s="10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V86" s="10"/>
      <c r="AW86" s="10"/>
      <c r="AX86" s="10"/>
      <c r="AY86" s="10"/>
      <c r="AZ86" s="10"/>
      <c r="BA86" s="10"/>
    </row>
    <row r="87" spans="1:53" s="13" customFormat="1" x14ac:dyDescent="0.4">
      <c r="A87" s="56"/>
      <c r="B87" s="10"/>
      <c r="C87" s="10"/>
      <c r="D87" s="10"/>
      <c r="E87" s="10"/>
      <c r="F87" s="10"/>
      <c r="G87" s="16"/>
      <c r="H87" s="10"/>
      <c r="I87" s="16"/>
      <c r="J87" s="10"/>
      <c r="K87" s="16"/>
      <c r="L87" s="10"/>
      <c r="M87" s="10"/>
      <c r="N87" s="16"/>
      <c r="O87" s="10"/>
      <c r="P87" s="16"/>
      <c r="Q87" s="10"/>
      <c r="R87" s="16"/>
      <c r="S87" s="10"/>
      <c r="T87" s="16"/>
      <c r="U87" s="10"/>
      <c r="V87" s="16"/>
      <c r="W87" s="10"/>
      <c r="X87" s="16"/>
      <c r="Y87" s="10"/>
      <c r="Z87" s="16"/>
      <c r="AA87" s="10"/>
      <c r="AB87" s="16"/>
      <c r="AC87" s="10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V87" s="10"/>
      <c r="AW87" s="10"/>
      <c r="AX87" s="10"/>
      <c r="AY87" s="10"/>
      <c r="AZ87" s="10"/>
      <c r="BA87" s="10"/>
    </row>
  </sheetData>
  <sheetProtection formatCells="0" selectLockedCells="1"/>
  <mergeCells count="63">
    <mergeCell ref="B2:D2"/>
    <mergeCell ref="E2:I2"/>
    <mergeCell ref="D7:E7"/>
    <mergeCell ref="F7:Q7"/>
    <mergeCell ref="H29:J30"/>
    <mergeCell ref="K29:AD30"/>
    <mergeCell ref="H26:L26"/>
    <mergeCell ref="H27:Q27"/>
    <mergeCell ref="R27:S27"/>
    <mergeCell ref="Z27:AB27"/>
    <mergeCell ref="AC27:AD27"/>
    <mergeCell ref="H28:J28"/>
    <mergeCell ref="K28:Q28"/>
    <mergeCell ref="R28:S28"/>
    <mergeCell ref="S7:T7"/>
    <mergeCell ref="D8:AA8"/>
    <mergeCell ref="Y14:Z14"/>
    <mergeCell ref="Y17:Z17"/>
    <mergeCell ref="Y20:Z20"/>
    <mergeCell ref="F9:L9"/>
    <mergeCell ref="M9:P9"/>
    <mergeCell ref="Q9:T9"/>
    <mergeCell ref="U9:X9"/>
    <mergeCell ref="Y9:AA9"/>
    <mergeCell ref="C26:G30"/>
    <mergeCell ref="AB9:AD9"/>
    <mergeCell ref="AG9:AM9"/>
    <mergeCell ref="AN9:AQ9"/>
    <mergeCell ref="Y13:Z13"/>
    <mergeCell ref="AB13:AC13"/>
    <mergeCell ref="AB14:AC14"/>
    <mergeCell ref="Y15:Z15"/>
    <mergeCell ref="AB15:AC15"/>
    <mergeCell ref="Y16:Z16"/>
    <mergeCell ref="AB16:AC16"/>
    <mergeCell ref="AB17:AC17"/>
    <mergeCell ref="Y18:Z18"/>
    <mergeCell ref="AB18:AC18"/>
    <mergeCell ref="Y19:Z19"/>
    <mergeCell ref="B9:E9"/>
    <mergeCell ref="AR9:AU9"/>
    <mergeCell ref="Y10:Z10"/>
    <mergeCell ref="AB10:AC10"/>
    <mergeCell ref="AB11:AC11"/>
    <mergeCell ref="Y12:Z12"/>
    <mergeCell ref="AB12:AC12"/>
    <mergeCell ref="Y11:Z11"/>
    <mergeCell ref="AB19:AC19"/>
    <mergeCell ref="AB23:AC23"/>
    <mergeCell ref="Y24:Z24"/>
    <mergeCell ref="AB24:AC24"/>
    <mergeCell ref="AB20:AC20"/>
    <mergeCell ref="Y21:Z21"/>
    <mergeCell ref="AB21:AC21"/>
    <mergeCell ref="Y22:Z22"/>
    <mergeCell ref="AB22:AC22"/>
    <mergeCell ref="Y23:Z23"/>
    <mergeCell ref="T28:V28"/>
    <mergeCell ref="W28:Y28"/>
    <mergeCell ref="Z28:AD28"/>
    <mergeCell ref="Y26:Z26"/>
    <mergeCell ref="AB26:AC26"/>
    <mergeCell ref="U27:Y27"/>
  </mergeCells>
  <phoneticPr fontId="2"/>
  <dataValidations count="6">
    <dataValidation type="list" allowBlank="1" showInputMessage="1" showErrorMessage="1" sqref="D10:D24">
      <formula1>$AW$9:$AW$39</formula1>
    </dataValidation>
    <dataValidation type="list" allowBlank="1" showInputMessage="1" showErrorMessage="1" sqref="H10:H24">
      <formula1>$AX$9:$AX$68</formula1>
    </dataValidation>
    <dataValidation type="list" allowBlank="1" showInputMessage="1" showErrorMessage="1" sqref="B10:B24">
      <formula1>$AY$9:$AY$20</formula1>
    </dataValidation>
    <dataValidation type="list" allowBlank="1" showInputMessage="1" showErrorMessage="1" sqref="F10:F24">
      <formula1>$AY$22:$AY$45</formula1>
    </dataValidation>
    <dataValidation type="list" allowBlank="1" showInputMessage="1" showErrorMessage="1" sqref="J10:J24">
      <formula1>$AY$22:$AY$46</formula1>
    </dataValidation>
    <dataValidation type="list" allowBlank="1" showInputMessage="1" showErrorMessage="1" sqref="L10:L24">
      <formula1>IF(J10=24,$AX$9,$AX$9:$AX$68)</formula1>
    </dataValidation>
  </dataValidations>
  <printOptions horizontalCentered="1" verticalCentered="1"/>
  <pageMargins left="0.23622047244094491" right="0.23622047244094491" top="0" bottom="0" header="0" footer="0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view="pageBreakPreview" zoomScale="96" zoomScaleNormal="96" zoomScaleSheetLayoutView="96" workbookViewId="0">
      <selection activeCell="C26" sqref="C26:G30"/>
    </sheetView>
  </sheetViews>
  <sheetFormatPr defaultColWidth="9" defaultRowHeight="18.75" x14ac:dyDescent="0.4"/>
  <cols>
    <col min="1" max="1" width="3" style="56" customWidth="1"/>
    <col min="2" max="2" width="3.5" style="10" customWidth="1"/>
    <col min="3" max="3" width="3.25" style="10" customWidth="1"/>
    <col min="4" max="6" width="4.375" style="10" customWidth="1"/>
    <col min="7" max="7" width="1.875" style="16" customWidth="1"/>
    <col min="8" max="8" width="4.375" style="10" customWidth="1"/>
    <col min="9" max="9" width="3.125" style="16" customWidth="1"/>
    <col min="10" max="10" width="4.375" style="10" customWidth="1"/>
    <col min="11" max="11" width="1.875" style="16" customWidth="1"/>
    <col min="12" max="12" width="4.375" style="10" customWidth="1"/>
    <col min="13" max="13" width="4.125" style="10" customWidth="1"/>
    <col min="14" max="14" width="5.125" style="16" customWidth="1"/>
    <col min="15" max="15" width="4.125" style="10" customWidth="1"/>
    <col min="16" max="16" width="3.125" style="16" customWidth="1"/>
    <col min="17" max="17" width="4.125" style="10" customWidth="1"/>
    <col min="18" max="18" width="5.125" style="16" customWidth="1"/>
    <col min="19" max="19" width="4.125" style="10" customWidth="1"/>
    <col min="20" max="20" width="3.125" style="16" customWidth="1"/>
    <col min="21" max="21" width="4.125" style="10" customWidth="1"/>
    <col min="22" max="22" width="5.125" style="16" customWidth="1"/>
    <col min="23" max="23" width="4.125" style="10" customWidth="1"/>
    <col min="24" max="24" width="3.125" style="16" customWidth="1"/>
    <col min="25" max="25" width="4.5" style="10" customWidth="1"/>
    <col min="26" max="26" width="4.5" style="16" customWidth="1"/>
    <col min="27" max="27" width="2.875" style="10" customWidth="1"/>
    <col min="28" max="28" width="4.5" style="16" customWidth="1"/>
    <col min="29" max="29" width="4.5" style="10" customWidth="1"/>
    <col min="30" max="30" width="2.875" style="16" customWidth="1"/>
    <col min="31" max="31" width="4" style="16" customWidth="1"/>
    <col min="32" max="32" width="5.625" style="16" customWidth="1"/>
    <col min="33" max="43" width="4" style="16" customWidth="1"/>
    <col min="44" max="46" width="4.625" style="16" customWidth="1"/>
    <col min="47" max="47" width="4.625" style="13" customWidth="1"/>
    <col min="48" max="56" width="9" style="10" customWidth="1"/>
    <col min="57" max="16384" width="9" style="10"/>
  </cols>
  <sheetData>
    <row r="1" spans="1:53" ht="30" customHeight="1" x14ac:dyDescent="0.5">
      <c r="B1" s="9" t="s">
        <v>0</v>
      </c>
      <c r="D1" s="11"/>
      <c r="E1" s="12"/>
      <c r="F1" s="12"/>
      <c r="G1" s="68"/>
      <c r="H1" s="12"/>
      <c r="I1" s="68"/>
      <c r="J1" s="12"/>
      <c r="K1" s="68"/>
      <c r="L1" s="12"/>
      <c r="M1" s="12"/>
      <c r="N1" s="68"/>
      <c r="O1" s="12"/>
      <c r="P1" s="68"/>
      <c r="Q1" s="12"/>
      <c r="R1" s="68"/>
      <c r="S1" s="12"/>
      <c r="T1" s="68"/>
      <c r="U1" s="12"/>
      <c r="V1" s="68"/>
      <c r="W1" s="12"/>
      <c r="X1" s="68"/>
      <c r="Y1" s="12"/>
      <c r="Z1" s="68"/>
      <c r="AA1" s="12"/>
      <c r="AB1" s="68"/>
      <c r="AC1" s="12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</row>
    <row r="2" spans="1:53" ht="24" customHeight="1" x14ac:dyDescent="0.4">
      <c r="B2" s="160" t="s">
        <v>1</v>
      </c>
      <c r="C2" s="161"/>
      <c r="D2" s="162"/>
      <c r="E2" s="163"/>
      <c r="F2" s="164"/>
      <c r="G2" s="164"/>
      <c r="H2" s="164"/>
      <c r="I2" s="165"/>
      <c r="J2" s="14" t="s">
        <v>2</v>
      </c>
      <c r="K2" s="10"/>
      <c r="L2" s="15"/>
      <c r="M2" s="15"/>
      <c r="N2" s="15"/>
      <c r="P2" s="10"/>
      <c r="Q2" s="16"/>
      <c r="R2" s="10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2"/>
      <c r="AM2" s="12"/>
      <c r="AN2" s="10"/>
      <c r="AO2" s="10"/>
      <c r="AP2" s="10"/>
      <c r="AQ2" s="10"/>
      <c r="AR2" s="10"/>
      <c r="AS2" s="10"/>
      <c r="AT2" s="10"/>
      <c r="AU2" s="10"/>
    </row>
    <row r="3" spans="1:53" ht="20.100000000000001" customHeight="1" x14ac:dyDescent="0.4">
      <c r="D3" s="67"/>
      <c r="E3" s="17"/>
      <c r="F3" s="67"/>
      <c r="G3" s="15"/>
      <c r="H3" s="15"/>
      <c r="I3" s="15"/>
      <c r="J3" s="15"/>
      <c r="K3" s="15"/>
      <c r="L3" s="15"/>
      <c r="M3" s="15"/>
      <c r="N3" s="15"/>
      <c r="O3" s="15"/>
      <c r="P3" s="10"/>
      <c r="Q3" s="15"/>
      <c r="R3" s="15"/>
      <c r="S3" s="15"/>
      <c r="T3" s="10"/>
      <c r="U3" s="15"/>
      <c r="V3" s="15"/>
      <c r="W3" s="15"/>
      <c r="X3" s="10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2"/>
      <c r="AV3" s="12"/>
    </row>
    <row r="4" spans="1:53" ht="16.5" customHeight="1" x14ac:dyDescent="0.4">
      <c r="D4" s="24" t="s">
        <v>3</v>
      </c>
      <c r="E4" s="12"/>
      <c r="F4" s="12"/>
      <c r="G4" s="68"/>
      <c r="H4" s="12"/>
      <c r="I4" s="68"/>
      <c r="J4" s="12"/>
      <c r="K4" s="68"/>
      <c r="L4" s="12"/>
      <c r="M4" s="12"/>
      <c r="N4" s="68"/>
      <c r="O4" s="12"/>
      <c r="P4" s="68"/>
      <c r="Q4" s="12"/>
      <c r="R4" s="68"/>
      <c r="S4" s="12"/>
      <c r="T4" s="68"/>
      <c r="U4" s="12"/>
      <c r="V4" s="68"/>
      <c r="W4" s="12"/>
      <c r="X4" s="68"/>
      <c r="Y4" s="12"/>
      <c r="Z4" s="68"/>
      <c r="AA4" s="12"/>
      <c r="AB4" s="68"/>
      <c r="AC4" s="12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53" ht="16.5" customHeight="1" x14ac:dyDescent="0.4">
      <c r="D5" s="24" t="s">
        <v>3</v>
      </c>
      <c r="E5" s="12"/>
      <c r="F5" s="12"/>
      <c r="G5" s="68"/>
      <c r="H5" s="12"/>
      <c r="I5" s="68"/>
      <c r="J5" s="12"/>
      <c r="K5" s="68"/>
      <c r="L5" s="12"/>
      <c r="M5" s="12"/>
      <c r="N5" s="68"/>
      <c r="O5" s="68"/>
      <c r="P5" s="25"/>
      <c r="Q5" s="12"/>
      <c r="R5" s="68"/>
      <c r="S5" s="68"/>
      <c r="T5" s="25"/>
      <c r="U5" s="12"/>
      <c r="V5" s="68"/>
      <c r="W5" s="68"/>
      <c r="X5" s="25"/>
      <c r="Y5" s="68"/>
      <c r="Z5" s="12"/>
      <c r="AA5" s="68"/>
      <c r="AB5" s="12"/>
      <c r="AC5" s="68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0"/>
    </row>
    <row r="6" spans="1:53" ht="8.25" customHeight="1" x14ac:dyDescent="0.4">
      <c r="D6" s="12"/>
      <c r="E6" s="12"/>
      <c r="F6" s="12"/>
      <c r="G6" s="68"/>
      <c r="H6" s="12"/>
      <c r="I6" s="68"/>
      <c r="J6" s="12"/>
      <c r="K6" s="68"/>
      <c r="L6" s="12"/>
      <c r="M6" s="12"/>
      <c r="N6" s="68"/>
      <c r="O6" s="68"/>
      <c r="P6" s="25"/>
      <c r="Q6" s="12"/>
      <c r="R6" s="68"/>
      <c r="S6" s="68"/>
      <c r="T6" s="25"/>
      <c r="U6" s="12"/>
      <c r="V6" s="68"/>
      <c r="W6" s="68"/>
      <c r="X6" s="25"/>
      <c r="Y6" s="68"/>
      <c r="Z6" s="12"/>
      <c r="AA6" s="68"/>
      <c r="AB6" s="12"/>
      <c r="AC6" s="68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0"/>
    </row>
    <row r="7" spans="1:53" ht="44.25" customHeight="1" x14ac:dyDescent="0.4">
      <c r="D7" s="219"/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12"/>
      <c r="S7" s="221"/>
      <c r="T7" s="221"/>
      <c r="U7" s="69"/>
      <c r="V7" s="68"/>
      <c r="W7" s="12"/>
      <c r="X7" s="68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0"/>
      <c r="AN7" s="10"/>
      <c r="AO7" s="10"/>
      <c r="AP7" s="10"/>
      <c r="AQ7" s="10"/>
      <c r="AR7" s="10"/>
      <c r="AS7" s="10"/>
      <c r="AT7" s="10"/>
      <c r="AU7" s="10"/>
    </row>
    <row r="8" spans="1:53" s="13" customFormat="1" ht="35.1" customHeight="1" x14ac:dyDescent="0.4">
      <c r="A8" s="5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12"/>
      <c r="AC8" s="68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V8" s="10"/>
      <c r="AW8" s="10"/>
      <c r="AX8" s="10"/>
      <c r="AY8" s="10"/>
      <c r="AZ8" s="10"/>
      <c r="BA8" s="10"/>
    </row>
    <row r="9" spans="1:53" s="13" customFormat="1" ht="36.75" customHeight="1" x14ac:dyDescent="0.4">
      <c r="A9" s="55" t="s">
        <v>4</v>
      </c>
      <c r="B9" s="153" t="s">
        <v>5</v>
      </c>
      <c r="C9" s="154"/>
      <c r="D9" s="154"/>
      <c r="E9" s="155"/>
      <c r="F9" s="158" t="s">
        <v>6</v>
      </c>
      <c r="G9" s="159"/>
      <c r="H9" s="159"/>
      <c r="I9" s="159"/>
      <c r="J9" s="159"/>
      <c r="K9" s="159"/>
      <c r="L9" s="159"/>
      <c r="M9" s="156" t="s">
        <v>7</v>
      </c>
      <c r="N9" s="157"/>
      <c r="O9" s="157"/>
      <c r="P9" s="157"/>
      <c r="Q9" s="153" t="s">
        <v>38</v>
      </c>
      <c r="R9" s="157"/>
      <c r="S9" s="157"/>
      <c r="T9" s="157"/>
      <c r="U9" s="153" t="s">
        <v>39</v>
      </c>
      <c r="V9" s="157"/>
      <c r="W9" s="157"/>
      <c r="X9" s="157"/>
      <c r="Y9" s="153" t="s">
        <v>10</v>
      </c>
      <c r="Z9" s="154"/>
      <c r="AA9" s="155"/>
      <c r="AB9" s="216" t="s">
        <v>11</v>
      </c>
      <c r="AC9" s="217"/>
      <c r="AD9" s="217"/>
      <c r="AE9" s="17"/>
      <c r="AF9" s="17"/>
      <c r="AG9" s="149" t="s">
        <v>12</v>
      </c>
      <c r="AH9" s="149"/>
      <c r="AI9" s="149"/>
      <c r="AJ9" s="149"/>
      <c r="AK9" s="149"/>
      <c r="AL9" s="149"/>
      <c r="AM9" s="149"/>
      <c r="AN9" s="156" t="s">
        <v>13</v>
      </c>
      <c r="AO9" s="157"/>
      <c r="AP9" s="157"/>
      <c r="AQ9" s="157"/>
      <c r="AR9" s="149" t="s">
        <v>14</v>
      </c>
      <c r="AS9" s="149"/>
      <c r="AT9" s="149"/>
      <c r="AU9" s="149"/>
      <c r="AV9" s="10"/>
      <c r="AW9" s="29">
        <v>1</v>
      </c>
      <c r="AX9" s="30">
        <v>0</v>
      </c>
      <c r="AY9" s="30">
        <v>4</v>
      </c>
      <c r="AZ9" s="10"/>
      <c r="BA9" s="10"/>
    </row>
    <row r="10" spans="1:53" s="13" customFormat="1" ht="24.95" customHeight="1" x14ac:dyDescent="0.4">
      <c r="A10" s="59">
        <v>1</v>
      </c>
      <c r="B10" s="3"/>
      <c r="C10" s="31" t="s">
        <v>15</v>
      </c>
      <c r="D10" s="8"/>
      <c r="E10" s="32" t="s">
        <v>16</v>
      </c>
      <c r="F10" s="3"/>
      <c r="G10" s="62" t="s">
        <v>17</v>
      </c>
      <c r="H10" s="5"/>
      <c r="I10" s="62" t="s">
        <v>18</v>
      </c>
      <c r="J10" s="5"/>
      <c r="K10" s="62" t="s">
        <v>17</v>
      </c>
      <c r="L10" s="5"/>
      <c r="M10" s="70" t="str">
        <f>IF(OR(ISBLANK(F10),ISBLANK(H10),ISBLANK(J10),ISBLANK(L10)),"",IF(IF(L10-H10&lt;0,J10-F10-1,J10-F10)&lt;0,"エラー",IF(L10-H10&lt;0,J10-F10-1,J10-F10)))</f>
        <v/>
      </c>
      <c r="N10" s="71" t="s">
        <v>19</v>
      </c>
      <c r="O10" s="71" t="str">
        <f>IF(OR(ISBLANK(F10),ISBLANK(H10),ISBLANK(J10),ISBLANK(L10)),"",IF(M10="エラー","エラー",IF(L10-H10&lt;0,L10-H10+60,L10-H10)))</f>
        <v/>
      </c>
      <c r="P10" s="72" t="s">
        <v>20</v>
      </c>
      <c r="Q10" s="70" t="str">
        <f>AN10</f>
        <v/>
      </c>
      <c r="R10" s="71" t="s">
        <v>19</v>
      </c>
      <c r="S10" s="71" t="str">
        <f>AP10</f>
        <v/>
      </c>
      <c r="T10" s="72" t="s">
        <v>20</v>
      </c>
      <c r="U10" s="70" t="str">
        <f>AR10</f>
        <v/>
      </c>
      <c r="V10" s="71" t="s">
        <v>19</v>
      </c>
      <c r="W10" s="71" t="str">
        <f>AT10</f>
        <v/>
      </c>
      <c r="X10" s="72" t="s">
        <v>20</v>
      </c>
      <c r="Y10" s="147"/>
      <c r="Z10" s="148"/>
      <c r="AA10" s="36" t="s">
        <v>21</v>
      </c>
      <c r="AB10" s="215"/>
      <c r="AC10" s="147"/>
      <c r="AD10" s="36" t="s">
        <v>21</v>
      </c>
      <c r="AE10" s="68"/>
      <c r="AF10" s="17"/>
      <c r="AG10" s="46" t="str">
        <f>IF(M10="","",IF(J10&lt;7,"0",IF(F10&gt;22,0,IF(F10&lt;7,7,F10))))</f>
        <v/>
      </c>
      <c r="AH10" s="62" t="s">
        <v>17</v>
      </c>
      <c r="AI10" s="48" t="str">
        <f t="shared" ref="AI10:AI29" si="0">IF(AG10="","",IF(F10&gt;21,0,IF(F10&lt;7,0,H10)))</f>
        <v/>
      </c>
      <c r="AJ10" s="62" t="s">
        <v>18</v>
      </c>
      <c r="AK10" s="48" t="str">
        <f t="shared" ref="AK10:AK29" si="1">IF(AG10="","",IF(F10&gt;22,"",IF(J10&gt;22,22,IF(J10&lt;7,0,J10))))</f>
        <v/>
      </c>
      <c r="AL10" s="62" t="s">
        <v>17</v>
      </c>
      <c r="AM10" s="48" t="str">
        <f t="shared" ref="AM10:AM29" si="2">IF(AG10="","",IF(J10&gt;21,0,IF(J10&lt;7,0,L10)))</f>
        <v/>
      </c>
      <c r="AN10" s="46" t="str">
        <f>IFERROR(IF(OR(ISBLANK(AG10),ISBLANK(AI10),ISBLANK(AK10),ISBLANK(AM10)),"",IF(AM10-AI10&lt;0,AK10-AG10-1,AK10-AG10)),"")</f>
        <v/>
      </c>
      <c r="AO10" s="62" t="s">
        <v>19</v>
      </c>
      <c r="AP10" s="48" t="str">
        <f>IFERROR(IF(OR(ISBLANK(AG10),ISBLANK(AI10),ISBLANK(AK10),ISBLANK(AM10)),"",IF(AM10-AI10&lt;0,AM10-AI10+60,AM10-AI10)),"")</f>
        <v/>
      </c>
      <c r="AQ10" s="33" t="s">
        <v>20</v>
      </c>
      <c r="AR10" s="46" t="str">
        <f t="shared" ref="AR10:AR29" si="3">IF(AN10="",M10,IFERROR(IF(O10-AP10&lt;0,M10-AN10-1,M10-AN10),""))</f>
        <v/>
      </c>
      <c r="AS10" s="62" t="s">
        <v>19</v>
      </c>
      <c r="AT10" s="48" t="str">
        <f t="shared" ref="AT10:AT29" si="4">IF(AP10="",O10,IFERROR(IF(O10-AP10&lt;0,O10-AP10+60,O10-AP10),""))</f>
        <v/>
      </c>
      <c r="AU10" s="36" t="s">
        <v>20</v>
      </c>
      <c r="AV10" s="10"/>
      <c r="AW10" s="29">
        <v>2</v>
      </c>
      <c r="AX10" s="30">
        <v>30</v>
      </c>
      <c r="AY10" s="30">
        <v>5</v>
      </c>
      <c r="AZ10" s="10"/>
      <c r="BA10" s="10"/>
    </row>
    <row r="11" spans="1:53" s="13" customFormat="1" ht="24.95" customHeight="1" x14ac:dyDescent="0.4">
      <c r="A11" s="59">
        <v>2</v>
      </c>
      <c r="B11" s="3"/>
      <c r="C11" s="31" t="s">
        <v>15</v>
      </c>
      <c r="D11" s="3"/>
      <c r="E11" s="62" t="s">
        <v>16</v>
      </c>
      <c r="F11" s="3"/>
      <c r="G11" s="62" t="s">
        <v>17</v>
      </c>
      <c r="H11" s="5"/>
      <c r="I11" s="62" t="s">
        <v>18</v>
      </c>
      <c r="J11" s="5"/>
      <c r="K11" s="62" t="s">
        <v>17</v>
      </c>
      <c r="L11" s="5"/>
      <c r="M11" s="70" t="str">
        <f t="shared" ref="M11:M29" si="5">IF(OR(ISBLANK(F11),ISBLANK(H11),ISBLANK(J11),ISBLANK(L11)),"",IF(IF(L11-H11&lt;0,J11-F11-1,J11-F11)&lt;0,"エラー",IF(L11-H11&lt;0,J11-F11-1,J11-F11)))</f>
        <v/>
      </c>
      <c r="N11" s="71" t="s">
        <v>19</v>
      </c>
      <c r="O11" s="71" t="str">
        <f t="shared" ref="O11:O29" si="6">IF(OR(ISBLANK(F11),ISBLANK(H11),ISBLANK(J11),ISBLANK(L11)),"",IF(M11="エラー","エラー",IF(L11-H11&lt;0,L11-H11+60,L11-H11)))</f>
        <v/>
      </c>
      <c r="P11" s="72" t="s">
        <v>20</v>
      </c>
      <c r="Q11" s="70" t="str">
        <f t="shared" ref="Q11:Q29" si="7">AN11</f>
        <v/>
      </c>
      <c r="R11" s="71" t="s">
        <v>19</v>
      </c>
      <c r="S11" s="71" t="str">
        <f t="shared" ref="S11:S29" si="8">AP11</f>
        <v/>
      </c>
      <c r="T11" s="72" t="s">
        <v>20</v>
      </c>
      <c r="U11" s="70" t="str">
        <f t="shared" ref="U11:U29" si="9">AR11</f>
        <v/>
      </c>
      <c r="V11" s="71" t="s">
        <v>19</v>
      </c>
      <c r="W11" s="71" t="str">
        <f t="shared" ref="W11:W29" si="10">AT11</f>
        <v/>
      </c>
      <c r="X11" s="72" t="s">
        <v>20</v>
      </c>
      <c r="Y11" s="147"/>
      <c r="Z11" s="148"/>
      <c r="AA11" s="36" t="s">
        <v>21</v>
      </c>
      <c r="AB11" s="215"/>
      <c r="AC11" s="147"/>
      <c r="AD11" s="36" t="s">
        <v>21</v>
      </c>
      <c r="AE11" s="68"/>
      <c r="AF11" s="17"/>
      <c r="AG11" s="46" t="str">
        <f t="shared" ref="AG11:AG12" si="11">IF(M11="","",IF(J11&lt;7,"0",IF(F11&gt;22,0,IF(F11&lt;7,7,F11))))</f>
        <v/>
      </c>
      <c r="AH11" s="62" t="s">
        <v>17</v>
      </c>
      <c r="AI11" s="48" t="str">
        <f t="shared" si="0"/>
        <v/>
      </c>
      <c r="AJ11" s="62" t="s">
        <v>18</v>
      </c>
      <c r="AK11" s="48" t="str">
        <f t="shared" si="1"/>
        <v/>
      </c>
      <c r="AL11" s="62" t="s">
        <v>17</v>
      </c>
      <c r="AM11" s="48" t="str">
        <f t="shared" si="2"/>
        <v/>
      </c>
      <c r="AN11" s="46" t="str">
        <f t="shared" ref="AN11:AN40" si="12">IFERROR(IF(OR(ISBLANK(AG11),ISBLANK(AI11),ISBLANK(AK11),ISBLANK(AM11)),"",IF(AM11-AI11&lt;0,AK11-AG11-1,AK11-AG11)),"")</f>
        <v/>
      </c>
      <c r="AO11" s="62" t="s">
        <v>19</v>
      </c>
      <c r="AP11" s="48" t="str">
        <f t="shared" ref="AP11:AP40" si="13">IFERROR(IF(OR(ISBLANK(AG11),ISBLANK(AI11),ISBLANK(AK11),ISBLANK(AM11)),"",IF(AM11-AI11&lt;0,AM11-AI11+60,AM11-AI11)),"")</f>
        <v/>
      </c>
      <c r="AQ11" s="33" t="s">
        <v>20</v>
      </c>
      <c r="AR11" s="46" t="str">
        <f t="shared" si="3"/>
        <v/>
      </c>
      <c r="AS11" s="62" t="s">
        <v>19</v>
      </c>
      <c r="AT11" s="48" t="str">
        <f t="shared" si="4"/>
        <v/>
      </c>
      <c r="AU11" s="36" t="s">
        <v>20</v>
      </c>
      <c r="AV11" s="10"/>
      <c r="AW11" s="29">
        <v>3</v>
      </c>
      <c r="AX11" s="30">
        <v>15</v>
      </c>
      <c r="AY11" s="30">
        <v>6</v>
      </c>
      <c r="AZ11" s="10"/>
      <c r="BA11" s="10"/>
    </row>
    <row r="12" spans="1:53" s="13" customFormat="1" ht="24.95" customHeight="1" x14ac:dyDescent="0.4">
      <c r="A12" s="59">
        <v>3</v>
      </c>
      <c r="B12" s="3"/>
      <c r="C12" s="31" t="s">
        <v>15</v>
      </c>
      <c r="D12" s="3"/>
      <c r="E12" s="62" t="s">
        <v>16</v>
      </c>
      <c r="F12" s="3"/>
      <c r="G12" s="62" t="s">
        <v>17</v>
      </c>
      <c r="H12" s="5"/>
      <c r="I12" s="62" t="s">
        <v>18</v>
      </c>
      <c r="J12" s="5"/>
      <c r="K12" s="62" t="s">
        <v>17</v>
      </c>
      <c r="L12" s="5"/>
      <c r="M12" s="70" t="str">
        <f t="shared" si="5"/>
        <v/>
      </c>
      <c r="N12" s="71" t="s">
        <v>19</v>
      </c>
      <c r="O12" s="71" t="str">
        <f t="shared" si="6"/>
        <v/>
      </c>
      <c r="P12" s="72" t="s">
        <v>20</v>
      </c>
      <c r="Q12" s="70" t="str">
        <f t="shared" si="7"/>
        <v/>
      </c>
      <c r="R12" s="71" t="s">
        <v>19</v>
      </c>
      <c r="S12" s="71" t="str">
        <f t="shared" si="8"/>
        <v/>
      </c>
      <c r="T12" s="72" t="s">
        <v>20</v>
      </c>
      <c r="U12" s="70" t="str">
        <f t="shared" si="9"/>
        <v/>
      </c>
      <c r="V12" s="71" t="s">
        <v>19</v>
      </c>
      <c r="W12" s="71" t="str">
        <f t="shared" si="10"/>
        <v/>
      </c>
      <c r="X12" s="72" t="s">
        <v>20</v>
      </c>
      <c r="Y12" s="147"/>
      <c r="Z12" s="148"/>
      <c r="AA12" s="36" t="s">
        <v>21</v>
      </c>
      <c r="AB12" s="215"/>
      <c r="AC12" s="147"/>
      <c r="AD12" s="36" t="s">
        <v>21</v>
      </c>
      <c r="AE12" s="68"/>
      <c r="AF12" s="17"/>
      <c r="AG12" s="46" t="str">
        <f t="shared" si="11"/>
        <v/>
      </c>
      <c r="AH12" s="62" t="s">
        <v>17</v>
      </c>
      <c r="AI12" s="48" t="str">
        <f t="shared" si="0"/>
        <v/>
      </c>
      <c r="AJ12" s="62" t="s">
        <v>18</v>
      </c>
      <c r="AK12" s="48" t="str">
        <f t="shared" si="1"/>
        <v/>
      </c>
      <c r="AL12" s="62" t="s">
        <v>17</v>
      </c>
      <c r="AM12" s="48" t="str">
        <f t="shared" si="2"/>
        <v/>
      </c>
      <c r="AN12" s="46" t="str">
        <f t="shared" si="12"/>
        <v/>
      </c>
      <c r="AO12" s="62" t="s">
        <v>19</v>
      </c>
      <c r="AP12" s="48" t="str">
        <f t="shared" si="13"/>
        <v/>
      </c>
      <c r="AQ12" s="33" t="s">
        <v>20</v>
      </c>
      <c r="AR12" s="46" t="str">
        <f t="shared" si="3"/>
        <v/>
      </c>
      <c r="AS12" s="62" t="s">
        <v>19</v>
      </c>
      <c r="AT12" s="48" t="str">
        <f t="shared" si="4"/>
        <v/>
      </c>
      <c r="AU12" s="36" t="s">
        <v>20</v>
      </c>
      <c r="AV12" s="10"/>
      <c r="AW12" s="29">
        <v>4</v>
      </c>
      <c r="AX12" s="30">
        <v>45</v>
      </c>
      <c r="AY12" s="30">
        <v>7</v>
      </c>
      <c r="AZ12" s="10"/>
      <c r="BA12" s="10"/>
    </row>
    <row r="13" spans="1:53" s="13" customFormat="1" ht="24.95" customHeight="1" x14ac:dyDescent="0.4">
      <c r="A13" s="59">
        <v>4</v>
      </c>
      <c r="B13" s="3"/>
      <c r="C13" s="31" t="s">
        <v>15</v>
      </c>
      <c r="D13" s="3"/>
      <c r="E13" s="62" t="s">
        <v>16</v>
      </c>
      <c r="F13" s="3"/>
      <c r="G13" s="62" t="s">
        <v>17</v>
      </c>
      <c r="H13" s="5"/>
      <c r="I13" s="62" t="s">
        <v>18</v>
      </c>
      <c r="J13" s="5"/>
      <c r="K13" s="62" t="s">
        <v>17</v>
      </c>
      <c r="L13" s="5"/>
      <c r="M13" s="70" t="str">
        <f t="shared" si="5"/>
        <v/>
      </c>
      <c r="N13" s="71" t="s">
        <v>19</v>
      </c>
      <c r="O13" s="71" t="str">
        <f t="shared" si="6"/>
        <v/>
      </c>
      <c r="P13" s="72" t="s">
        <v>20</v>
      </c>
      <c r="Q13" s="70" t="str">
        <f t="shared" si="7"/>
        <v/>
      </c>
      <c r="R13" s="71" t="s">
        <v>19</v>
      </c>
      <c r="S13" s="71" t="str">
        <f t="shared" si="8"/>
        <v/>
      </c>
      <c r="T13" s="72" t="s">
        <v>20</v>
      </c>
      <c r="U13" s="70" t="str">
        <f t="shared" si="9"/>
        <v/>
      </c>
      <c r="V13" s="71" t="s">
        <v>19</v>
      </c>
      <c r="W13" s="71" t="str">
        <f t="shared" si="10"/>
        <v/>
      </c>
      <c r="X13" s="72" t="s">
        <v>20</v>
      </c>
      <c r="Y13" s="147"/>
      <c r="Z13" s="148"/>
      <c r="AA13" s="36" t="s">
        <v>21</v>
      </c>
      <c r="AB13" s="215"/>
      <c r="AC13" s="147"/>
      <c r="AD13" s="36" t="s">
        <v>21</v>
      </c>
      <c r="AE13" s="68"/>
      <c r="AF13" s="68"/>
      <c r="AG13" s="46" t="str">
        <f>IF(M13="","",IF(J13&lt;7,"0",IF(F13&gt;22,0,IF(F13&lt;7,7,F13))))</f>
        <v/>
      </c>
      <c r="AH13" s="62" t="s">
        <v>17</v>
      </c>
      <c r="AI13" s="48" t="str">
        <f t="shared" si="0"/>
        <v/>
      </c>
      <c r="AJ13" s="62" t="s">
        <v>18</v>
      </c>
      <c r="AK13" s="48" t="str">
        <f t="shared" si="1"/>
        <v/>
      </c>
      <c r="AL13" s="62" t="s">
        <v>17</v>
      </c>
      <c r="AM13" s="48" t="str">
        <f t="shared" si="2"/>
        <v/>
      </c>
      <c r="AN13" s="46" t="str">
        <f t="shared" si="12"/>
        <v/>
      </c>
      <c r="AO13" s="62" t="s">
        <v>19</v>
      </c>
      <c r="AP13" s="48" t="str">
        <f t="shared" si="13"/>
        <v/>
      </c>
      <c r="AQ13" s="33" t="s">
        <v>20</v>
      </c>
      <c r="AR13" s="46" t="str">
        <f t="shared" si="3"/>
        <v/>
      </c>
      <c r="AS13" s="62" t="s">
        <v>19</v>
      </c>
      <c r="AT13" s="48" t="str">
        <f t="shared" si="4"/>
        <v/>
      </c>
      <c r="AU13" s="36" t="s">
        <v>20</v>
      </c>
      <c r="AV13" s="10"/>
      <c r="AW13" s="29">
        <v>5</v>
      </c>
      <c r="AX13" s="30">
        <v>1</v>
      </c>
      <c r="AY13" s="30">
        <v>8</v>
      </c>
      <c r="AZ13" s="10"/>
      <c r="BA13" s="10"/>
    </row>
    <row r="14" spans="1:53" s="13" customFormat="1" ht="24.95" customHeight="1" x14ac:dyDescent="0.4">
      <c r="A14" s="59">
        <v>5</v>
      </c>
      <c r="B14" s="3"/>
      <c r="C14" s="31" t="s">
        <v>15</v>
      </c>
      <c r="D14" s="3"/>
      <c r="E14" s="62" t="s">
        <v>16</v>
      </c>
      <c r="F14" s="3"/>
      <c r="G14" s="62" t="s">
        <v>17</v>
      </c>
      <c r="H14" s="5"/>
      <c r="I14" s="62" t="s">
        <v>18</v>
      </c>
      <c r="J14" s="5"/>
      <c r="K14" s="62" t="s">
        <v>17</v>
      </c>
      <c r="L14" s="5"/>
      <c r="M14" s="70" t="str">
        <f t="shared" si="5"/>
        <v/>
      </c>
      <c r="N14" s="71" t="s">
        <v>19</v>
      </c>
      <c r="O14" s="71" t="str">
        <f t="shared" si="6"/>
        <v/>
      </c>
      <c r="P14" s="72" t="s">
        <v>20</v>
      </c>
      <c r="Q14" s="70" t="str">
        <f t="shared" si="7"/>
        <v/>
      </c>
      <c r="R14" s="71" t="s">
        <v>19</v>
      </c>
      <c r="S14" s="71" t="str">
        <f t="shared" si="8"/>
        <v/>
      </c>
      <c r="T14" s="72" t="s">
        <v>20</v>
      </c>
      <c r="U14" s="70" t="str">
        <f t="shared" si="9"/>
        <v/>
      </c>
      <c r="V14" s="71" t="s">
        <v>19</v>
      </c>
      <c r="W14" s="71" t="str">
        <f t="shared" si="10"/>
        <v/>
      </c>
      <c r="X14" s="72" t="s">
        <v>20</v>
      </c>
      <c r="Y14" s="147"/>
      <c r="Z14" s="148"/>
      <c r="AA14" s="36" t="s">
        <v>21</v>
      </c>
      <c r="AB14" s="215"/>
      <c r="AC14" s="147"/>
      <c r="AD14" s="36" t="s">
        <v>21</v>
      </c>
      <c r="AE14" s="68"/>
      <c r="AF14" s="68"/>
      <c r="AG14" s="46" t="str">
        <f t="shared" ref="AG14:AG29" si="14">IF(M14="","",IF(J14&lt;7,"0",IF(F14&gt;22,0,IF(F14&lt;7,7,F14))))</f>
        <v/>
      </c>
      <c r="AH14" s="62" t="s">
        <v>17</v>
      </c>
      <c r="AI14" s="48" t="str">
        <f t="shared" si="0"/>
        <v/>
      </c>
      <c r="AJ14" s="62" t="s">
        <v>18</v>
      </c>
      <c r="AK14" s="48" t="str">
        <f t="shared" si="1"/>
        <v/>
      </c>
      <c r="AL14" s="62" t="s">
        <v>17</v>
      </c>
      <c r="AM14" s="48" t="str">
        <f t="shared" si="2"/>
        <v/>
      </c>
      <c r="AN14" s="46" t="str">
        <f>IFERROR(IF(OR(ISBLANK(AG14),ISBLANK(AI14),ISBLANK(AK14),ISBLANK(AM14)),"",IF(AM14-AI14&lt;0,AK14-AG14-1,AK14-AG14)),"")</f>
        <v/>
      </c>
      <c r="AO14" s="62" t="s">
        <v>19</v>
      </c>
      <c r="AP14" s="48" t="str">
        <f t="shared" si="13"/>
        <v/>
      </c>
      <c r="AQ14" s="33" t="s">
        <v>20</v>
      </c>
      <c r="AR14" s="46" t="str">
        <f t="shared" si="3"/>
        <v/>
      </c>
      <c r="AS14" s="62" t="s">
        <v>19</v>
      </c>
      <c r="AT14" s="48" t="str">
        <f t="shared" si="4"/>
        <v/>
      </c>
      <c r="AU14" s="36" t="s">
        <v>20</v>
      </c>
      <c r="AV14" s="10"/>
      <c r="AW14" s="29">
        <v>6</v>
      </c>
      <c r="AX14" s="30">
        <v>2</v>
      </c>
      <c r="AY14" s="30">
        <v>9</v>
      </c>
      <c r="AZ14" s="10"/>
      <c r="BA14" s="10"/>
    </row>
    <row r="15" spans="1:53" s="13" customFormat="1" ht="24.95" customHeight="1" x14ac:dyDescent="0.4">
      <c r="A15" s="59">
        <v>6</v>
      </c>
      <c r="B15" s="3"/>
      <c r="C15" s="31" t="s">
        <v>15</v>
      </c>
      <c r="D15" s="3"/>
      <c r="E15" s="62" t="s">
        <v>16</v>
      </c>
      <c r="F15" s="3"/>
      <c r="G15" s="62" t="s">
        <v>17</v>
      </c>
      <c r="H15" s="5"/>
      <c r="I15" s="62" t="s">
        <v>18</v>
      </c>
      <c r="J15" s="5"/>
      <c r="K15" s="62" t="s">
        <v>17</v>
      </c>
      <c r="L15" s="5"/>
      <c r="M15" s="70" t="str">
        <f t="shared" si="5"/>
        <v/>
      </c>
      <c r="N15" s="71" t="s">
        <v>19</v>
      </c>
      <c r="O15" s="71" t="str">
        <f t="shared" si="6"/>
        <v/>
      </c>
      <c r="P15" s="72" t="s">
        <v>20</v>
      </c>
      <c r="Q15" s="70" t="str">
        <f t="shared" si="7"/>
        <v/>
      </c>
      <c r="R15" s="71" t="s">
        <v>19</v>
      </c>
      <c r="S15" s="71" t="str">
        <f t="shared" si="8"/>
        <v/>
      </c>
      <c r="T15" s="72" t="s">
        <v>20</v>
      </c>
      <c r="U15" s="70" t="str">
        <f t="shared" si="9"/>
        <v/>
      </c>
      <c r="V15" s="71" t="s">
        <v>19</v>
      </c>
      <c r="W15" s="71" t="str">
        <f t="shared" si="10"/>
        <v/>
      </c>
      <c r="X15" s="72" t="s">
        <v>20</v>
      </c>
      <c r="Y15" s="147"/>
      <c r="Z15" s="148"/>
      <c r="AA15" s="36" t="s">
        <v>21</v>
      </c>
      <c r="AB15" s="215"/>
      <c r="AC15" s="147"/>
      <c r="AD15" s="36" t="s">
        <v>21</v>
      </c>
      <c r="AE15" s="68"/>
      <c r="AF15" s="68"/>
      <c r="AG15" s="46" t="str">
        <f t="shared" si="14"/>
        <v/>
      </c>
      <c r="AH15" s="62" t="s">
        <v>17</v>
      </c>
      <c r="AI15" s="48" t="str">
        <f t="shared" si="0"/>
        <v/>
      </c>
      <c r="AJ15" s="62" t="s">
        <v>18</v>
      </c>
      <c r="AK15" s="48" t="str">
        <f t="shared" si="1"/>
        <v/>
      </c>
      <c r="AL15" s="62" t="s">
        <v>17</v>
      </c>
      <c r="AM15" s="48" t="str">
        <f t="shared" si="2"/>
        <v/>
      </c>
      <c r="AN15" s="46" t="str">
        <f t="shared" si="12"/>
        <v/>
      </c>
      <c r="AO15" s="62" t="s">
        <v>19</v>
      </c>
      <c r="AP15" s="48" t="str">
        <f t="shared" si="13"/>
        <v/>
      </c>
      <c r="AQ15" s="33" t="s">
        <v>20</v>
      </c>
      <c r="AR15" s="46" t="str">
        <f t="shared" si="3"/>
        <v/>
      </c>
      <c r="AS15" s="62" t="s">
        <v>19</v>
      </c>
      <c r="AT15" s="48" t="str">
        <f t="shared" si="4"/>
        <v/>
      </c>
      <c r="AU15" s="36" t="s">
        <v>20</v>
      </c>
      <c r="AV15" s="10"/>
      <c r="AW15" s="29">
        <v>7</v>
      </c>
      <c r="AX15" s="30">
        <v>3</v>
      </c>
      <c r="AY15" s="30">
        <v>10</v>
      </c>
      <c r="AZ15" s="10"/>
      <c r="BA15" s="10"/>
    </row>
    <row r="16" spans="1:53" s="13" customFormat="1" ht="24.95" customHeight="1" x14ac:dyDescent="0.4">
      <c r="A16" s="59">
        <v>7</v>
      </c>
      <c r="B16" s="3"/>
      <c r="C16" s="31" t="s">
        <v>15</v>
      </c>
      <c r="D16" s="3"/>
      <c r="E16" s="62" t="s">
        <v>16</v>
      </c>
      <c r="F16" s="3"/>
      <c r="G16" s="62" t="s">
        <v>17</v>
      </c>
      <c r="H16" s="5"/>
      <c r="I16" s="62" t="s">
        <v>18</v>
      </c>
      <c r="J16" s="5"/>
      <c r="K16" s="62" t="s">
        <v>17</v>
      </c>
      <c r="L16" s="5"/>
      <c r="M16" s="70" t="str">
        <f t="shared" si="5"/>
        <v/>
      </c>
      <c r="N16" s="71" t="s">
        <v>19</v>
      </c>
      <c r="O16" s="71" t="str">
        <f t="shared" si="6"/>
        <v/>
      </c>
      <c r="P16" s="72" t="s">
        <v>20</v>
      </c>
      <c r="Q16" s="70" t="str">
        <f t="shared" si="7"/>
        <v/>
      </c>
      <c r="R16" s="71" t="s">
        <v>19</v>
      </c>
      <c r="S16" s="71" t="str">
        <f t="shared" si="8"/>
        <v/>
      </c>
      <c r="T16" s="72" t="s">
        <v>20</v>
      </c>
      <c r="U16" s="70" t="str">
        <f t="shared" si="9"/>
        <v/>
      </c>
      <c r="V16" s="71" t="s">
        <v>19</v>
      </c>
      <c r="W16" s="71" t="str">
        <f t="shared" si="10"/>
        <v/>
      </c>
      <c r="X16" s="72" t="s">
        <v>20</v>
      </c>
      <c r="Y16" s="147"/>
      <c r="Z16" s="148"/>
      <c r="AA16" s="36" t="s">
        <v>21</v>
      </c>
      <c r="AB16" s="215"/>
      <c r="AC16" s="147"/>
      <c r="AD16" s="36" t="s">
        <v>21</v>
      </c>
      <c r="AE16" s="68"/>
      <c r="AF16" s="68"/>
      <c r="AG16" s="46" t="str">
        <f t="shared" si="14"/>
        <v/>
      </c>
      <c r="AH16" s="62" t="s">
        <v>17</v>
      </c>
      <c r="AI16" s="48" t="str">
        <f t="shared" si="0"/>
        <v/>
      </c>
      <c r="AJ16" s="62" t="s">
        <v>18</v>
      </c>
      <c r="AK16" s="48" t="str">
        <f t="shared" si="1"/>
        <v/>
      </c>
      <c r="AL16" s="62" t="s">
        <v>17</v>
      </c>
      <c r="AM16" s="48" t="str">
        <f t="shared" si="2"/>
        <v/>
      </c>
      <c r="AN16" s="46" t="str">
        <f t="shared" si="12"/>
        <v/>
      </c>
      <c r="AO16" s="62" t="s">
        <v>19</v>
      </c>
      <c r="AP16" s="48" t="str">
        <f t="shared" si="13"/>
        <v/>
      </c>
      <c r="AQ16" s="33" t="s">
        <v>20</v>
      </c>
      <c r="AR16" s="46" t="str">
        <f t="shared" si="3"/>
        <v/>
      </c>
      <c r="AS16" s="62" t="s">
        <v>19</v>
      </c>
      <c r="AT16" s="48" t="str">
        <f t="shared" si="4"/>
        <v/>
      </c>
      <c r="AU16" s="36" t="s">
        <v>20</v>
      </c>
      <c r="AV16" s="10"/>
      <c r="AW16" s="29">
        <v>8</v>
      </c>
      <c r="AX16" s="30">
        <v>4</v>
      </c>
      <c r="AY16" s="30">
        <v>11</v>
      </c>
      <c r="AZ16" s="10"/>
      <c r="BA16" s="10"/>
    </row>
    <row r="17" spans="1:53" s="13" customFormat="1" ht="24.95" customHeight="1" x14ac:dyDescent="0.4">
      <c r="A17" s="59">
        <v>8</v>
      </c>
      <c r="B17" s="3"/>
      <c r="C17" s="31" t="s">
        <v>15</v>
      </c>
      <c r="D17" s="3"/>
      <c r="E17" s="62" t="s">
        <v>16</v>
      </c>
      <c r="F17" s="3"/>
      <c r="G17" s="62" t="s">
        <v>17</v>
      </c>
      <c r="H17" s="5"/>
      <c r="I17" s="62" t="s">
        <v>18</v>
      </c>
      <c r="J17" s="5"/>
      <c r="K17" s="62" t="s">
        <v>17</v>
      </c>
      <c r="L17" s="5"/>
      <c r="M17" s="70" t="str">
        <f t="shared" si="5"/>
        <v/>
      </c>
      <c r="N17" s="71" t="s">
        <v>19</v>
      </c>
      <c r="O17" s="71" t="str">
        <f t="shared" si="6"/>
        <v/>
      </c>
      <c r="P17" s="72" t="s">
        <v>20</v>
      </c>
      <c r="Q17" s="70" t="str">
        <f t="shared" si="7"/>
        <v/>
      </c>
      <c r="R17" s="71" t="s">
        <v>19</v>
      </c>
      <c r="S17" s="71" t="str">
        <f t="shared" si="8"/>
        <v/>
      </c>
      <c r="T17" s="72" t="s">
        <v>20</v>
      </c>
      <c r="U17" s="70" t="str">
        <f t="shared" si="9"/>
        <v/>
      </c>
      <c r="V17" s="71" t="s">
        <v>19</v>
      </c>
      <c r="W17" s="71" t="str">
        <f t="shared" si="10"/>
        <v/>
      </c>
      <c r="X17" s="72" t="s">
        <v>20</v>
      </c>
      <c r="Y17" s="147"/>
      <c r="Z17" s="148"/>
      <c r="AA17" s="36" t="s">
        <v>21</v>
      </c>
      <c r="AB17" s="215"/>
      <c r="AC17" s="147"/>
      <c r="AD17" s="36" t="s">
        <v>21</v>
      </c>
      <c r="AE17" s="68"/>
      <c r="AF17" s="68"/>
      <c r="AG17" s="46" t="str">
        <f t="shared" si="14"/>
        <v/>
      </c>
      <c r="AH17" s="62" t="s">
        <v>17</v>
      </c>
      <c r="AI17" s="48" t="str">
        <f t="shared" si="0"/>
        <v/>
      </c>
      <c r="AJ17" s="62" t="s">
        <v>18</v>
      </c>
      <c r="AK17" s="48" t="str">
        <f t="shared" si="1"/>
        <v/>
      </c>
      <c r="AL17" s="62" t="s">
        <v>17</v>
      </c>
      <c r="AM17" s="48" t="str">
        <f t="shared" si="2"/>
        <v/>
      </c>
      <c r="AN17" s="46" t="str">
        <f t="shared" si="12"/>
        <v/>
      </c>
      <c r="AO17" s="62" t="s">
        <v>19</v>
      </c>
      <c r="AP17" s="48" t="str">
        <f t="shared" si="13"/>
        <v/>
      </c>
      <c r="AQ17" s="33" t="s">
        <v>20</v>
      </c>
      <c r="AR17" s="46" t="str">
        <f t="shared" si="3"/>
        <v/>
      </c>
      <c r="AS17" s="62" t="s">
        <v>19</v>
      </c>
      <c r="AT17" s="48" t="str">
        <f t="shared" si="4"/>
        <v/>
      </c>
      <c r="AU17" s="36" t="s">
        <v>20</v>
      </c>
      <c r="AV17" s="10"/>
      <c r="AW17" s="29">
        <v>9</v>
      </c>
      <c r="AX17" s="30">
        <v>5</v>
      </c>
      <c r="AY17" s="30">
        <v>12</v>
      </c>
      <c r="AZ17" s="10"/>
      <c r="BA17" s="10"/>
    </row>
    <row r="18" spans="1:53" s="13" customFormat="1" ht="24.95" customHeight="1" x14ac:dyDescent="0.4">
      <c r="A18" s="59">
        <v>9</v>
      </c>
      <c r="B18" s="3"/>
      <c r="C18" s="31" t="s">
        <v>15</v>
      </c>
      <c r="D18" s="3"/>
      <c r="E18" s="62" t="s">
        <v>16</v>
      </c>
      <c r="F18" s="3"/>
      <c r="G18" s="62" t="s">
        <v>17</v>
      </c>
      <c r="H18" s="5"/>
      <c r="I18" s="62" t="s">
        <v>18</v>
      </c>
      <c r="J18" s="5"/>
      <c r="K18" s="62" t="s">
        <v>17</v>
      </c>
      <c r="L18" s="5"/>
      <c r="M18" s="70" t="str">
        <f t="shared" si="5"/>
        <v/>
      </c>
      <c r="N18" s="71" t="s">
        <v>19</v>
      </c>
      <c r="O18" s="71" t="str">
        <f t="shared" si="6"/>
        <v/>
      </c>
      <c r="P18" s="72" t="s">
        <v>20</v>
      </c>
      <c r="Q18" s="70" t="str">
        <f t="shared" si="7"/>
        <v/>
      </c>
      <c r="R18" s="71" t="s">
        <v>19</v>
      </c>
      <c r="S18" s="71" t="str">
        <f t="shared" si="8"/>
        <v/>
      </c>
      <c r="T18" s="72" t="s">
        <v>20</v>
      </c>
      <c r="U18" s="70" t="str">
        <f t="shared" si="9"/>
        <v/>
      </c>
      <c r="V18" s="71" t="s">
        <v>19</v>
      </c>
      <c r="W18" s="71" t="str">
        <f t="shared" si="10"/>
        <v/>
      </c>
      <c r="X18" s="72" t="s">
        <v>20</v>
      </c>
      <c r="Y18" s="147"/>
      <c r="Z18" s="148"/>
      <c r="AA18" s="36" t="s">
        <v>21</v>
      </c>
      <c r="AB18" s="215"/>
      <c r="AC18" s="147"/>
      <c r="AD18" s="36" t="s">
        <v>21</v>
      </c>
      <c r="AE18" s="68"/>
      <c r="AF18" s="68"/>
      <c r="AG18" s="46" t="str">
        <f t="shared" si="14"/>
        <v/>
      </c>
      <c r="AH18" s="62" t="s">
        <v>17</v>
      </c>
      <c r="AI18" s="48" t="str">
        <f t="shared" si="0"/>
        <v/>
      </c>
      <c r="AJ18" s="62" t="s">
        <v>18</v>
      </c>
      <c r="AK18" s="48" t="str">
        <f t="shared" si="1"/>
        <v/>
      </c>
      <c r="AL18" s="62" t="s">
        <v>17</v>
      </c>
      <c r="AM18" s="48" t="str">
        <f t="shared" si="2"/>
        <v/>
      </c>
      <c r="AN18" s="46" t="str">
        <f t="shared" si="12"/>
        <v/>
      </c>
      <c r="AO18" s="62" t="s">
        <v>19</v>
      </c>
      <c r="AP18" s="48" t="str">
        <f t="shared" si="13"/>
        <v/>
      </c>
      <c r="AQ18" s="33" t="s">
        <v>20</v>
      </c>
      <c r="AR18" s="46" t="str">
        <f t="shared" si="3"/>
        <v/>
      </c>
      <c r="AS18" s="62" t="s">
        <v>19</v>
      </c>
      <c r="AT18" s="48" t="str">
        <f t="shared" si="4"/>
        <v/>
      </c>
      <c r="AU18" s="36" t="s">
        <v>20</v>
      </c>
      <c r="AV18" s="10"/>
      <c r="AW18" s="29">
        <v>10</v>
      </c>
      <c r="AX18" s="30">
        <v>6</v>
      </c>
      <c r="AY18" s="30">
        <v>1</v>
      </c>
      <c r="AZ18" s="10"/>
      <c r="BA18" s="10"/>
    </row>
    <row r="19" spans="1:53" s="13" customFormat="1" ht="24.95" customHeight="1" x14ac:dyDescent="0.4">
      <c r="A19" s="59">
        <v>10</v>
      </c>
      <c r="B19" s="3"/>
      <c r="C19" s="31" t="s">
        <v>15</v>
      </c>
      <c r="D19" s="3"/>
      <c r="E19" s="62" t="s">
        <v>16</v>
      </c>
      <c r="F19" s="3"/>
      <c r="G19" s="62" t="s">
        <v>17</v>
      </c>
      <c r="H19" s="5"/>
      <c r="I19" s="62" t="s">
        <v>18</v>
      </c>
      <c r="J19" s="5"/>
      <c r="K19" s="62" t="s">
        <v>17</v>
      </c>
      <c r="L19" s="5"/>
      <c r="M19" s="70" t="str">
        <f t="shared" si="5"/>
        <v/>
      </c>
      <c r="N19" s="71" t="s">
        <v>19</v>
      </c>
      <c r="O19" s="71" t="str">
        <f t="shared" si="6"/>
        <v/>
      </c>
      <c r="P19" s="72" t="s">
        <v>20</v>
      </c>
      <c r="Q19" s="70" t="str">
        <f t="shared" si="7"/>
        <v/>
      </c>
      <c r="R19" s="71" t="s">
        <v>19</v>
      </c>
      <c r="S19" s="71" t="str">
        <f t="shared" si="8"/>
        <v/>
      </c>
      <c r="T19" s="72" t="s">
        <v>20</v>
      </c>
      <c r="U19" s="70" t="str">
        <f t="shared" si="9"/>
        <v/>
      </c>
      <c r="V19" s="71" t="s">
        <v>19</v>
      </c>
      <c r="W19" s="71" t="str">
        <f t="shared" si="10"/>
        <v/>
      </c>
      <c r="X19" s="72" t="s">
        <v>20</v>
      </c>
      <c r="Y19" s="147"/>
      <c r="Z19" s="148"/>
      <c r="AA19" s="36" t="s">
        <v>21</v>
      </c>
      <c r="AB19" s="215"/>
      <c r="AC19" s="147"/>
      <c r="AD19" s="36" t="s">
        <v>21</v>
      </c>
      <c r="AE19" s="68"/>
      <c r="AF19" s="68"/>
      <c r="AG19" s="46" t="str">
        <f t="shared" si="14"/>
        <v/>
      </c>
      <c r="AH19" s="62" t="s">
        <v>17</v>
      </c>
      <c r="AI19" s="48" t="str">
        <f t="shared" si="0"/>
        <v/>
      </c>
      <c r="AJ19" s="62" t="s">
        <v>18</v>
      </c>
      <c r="AK19" s="48" t="str">
        <f t="shared" si="1"/>
        <v/>
      </c>
      <c r="AL19" s="62" t="s">
        <v>17</v>
      </c>
      <c r="AM19" s="48" t="str">
        <f t="shared" si="2"/>
        <v/>
      </c>
      <c r="AN19" s="46" t="str">
        <f t="shared" si="12"/>
        <v/>
      </c>
      <c r="AO19" s="62" t="s">
        <v>19</v>
      </c>
      <c r="AP19" s="48" t="str">
        <f t="shared" si="13"/>
        <v/>
      </c>
      <c r="AQ19" s="33" t="s">
        <v>20</v>
      </c>
      <c r="AR19" s="46" t="str">
        <f t="shared" si="3"/>
        <v/>
      </c>
      <c r="AS19" s="62" t="s">
        <v>19</v>
      </c>
      <c r="AT19" s="48" t="str">
        <f t="shared" si="4"/>
        <v/>
      </c>
      <c r="AU19" s="36" t="s">
        <v>20</v>
      </c>
      <c r="AV19" s="10"/>
      <c r="AW19" s="29">
        <v>11</v>
      </c>
      <c r="AX19" s="30">
        <v>7</v>
      </c>
      <c r="AY19" s="30">
        <v>2</v>
      </c>
      <c r="AZ19" s="10"/>
      <c r="BA19" s="10"/>
    </row>
    <row r="20" spans="1:53" s="13" customFormat="1" ht="24.95" customHeight="1" x14ac:dyDescent="0.4">
      <c r="A20" s="59">
        <v>11</v>
      </c>
      <c r="B20" s="3"/>
      <c r="C20" s="31" t="s">
        <v>15</v>
      </c>
      <c r="D20" s="3"/>
      <c r="E20" s="62" t="s">
        <v>16</v>
      </c>
      <c r="F20" s="3"/>
      <c r="G20" s="62" t="s">
        <v>17</v>
      </c>
      <c r="H20" s="5"/>
      <c r="I20" s="62" t="s">
        <v>18</v>
      </c>
      <c r="J20" s="5"/>
      <c r="K20" s="62" t="s">
        <v>17</v>
      </c>
      <c r="L20" s="5"/>
      <c r="M20" s="70" t="str">
        <f t="shared" si="5"/>
        <v/>
      </c>
      <c r="N20" s="71" t="s">
        <v>19</v>
      </c>
      <c r="O20" s="71" t="str">
        <f t="shared" si="6"/>
        <v/>
      </c>
      <c r="P20" s="72" t="s">
        <v>20</v>
      </c>
      <c r="Q20" s="70" t="str">
        <f t="shared" si="7"/>
        <v/>
      </c>
      <c r="R20" s="71" t="s">
        <v>19</v>
      </c>
      <c r="S20" s="71" t="str">
        <f t="shared" si="8"/>
        <v/>
      </c>
      <c r="T20" s="72" t="s">
        <v>20</v>
      </c>
      <c r="U20" s="70" t="str">
        <f t="shared" si="9"/>
        <v/>
      </c>
      <c r="V20" s="71" t="s">
        <v>19</v>
      </c>
      <c r="W20" s="71" t="str">
        <f t="shared" si="10"/>
        <v/>
      </c>
      <c r="X20" s="72" t="s">
        <v>20</v>
      </c>
      <c r="Y20" s="147"/>
      <c r="Z20" s="148"/>
      <c r="AA20" s="36" t="s">
        <v>21</v>
      </c>
      <c r="AB20" s="215"/>
      <c r="AC20" s="147"/>
      <c r="AD20" s="36" t="s">
        <v>21</v>
      </c>
      <c r="AE20" s="68"/>
      <c r="AF20" s="68"/>
      <c r="AG20" s="46" t="str">
        <f t="shared" si="14"/>
        <v/>
      </c>
      <c r="AH20" s="62" t="s">
        <v>17</v>
      </c>
      <c r="AI20" s="48" t="str">
        <f t="shared" si="0"/>
        <v/>
      </c>
      <c r="AJ20" s="62" t="s">
        <v>18</v>
      </c>
      <c r="AK20" s="48" t="str">
        <f t="shared" si="1"/>
        <v/>
      </c>
      <c r="AL20" s="62" t="s">
        <v>17</v>
      </c>
      <c r="AM20" s="48" t="str">
        <f t="shared" si="2"/>
        <v/>
      </c>
      <c r="AN20" s="46" t="str">
        <f t="shared" si="12"/>
        <v/>
      </c>
      <c r="AO20" s="62" t="s">
        <v>19</v>
      </c>
      <c r="AP20" s="48" t="str">
        <f t="shared" si="13"/>
        <v/>
      </c>
      <c r="AQ20" s="33" t="s">
        <v>20</v>
      </c>
      <c r="AR20" s="46" t="str">
        <f t="shared" si="3"/>
        <v/>
      </c>
      <c r="AS20" s="62" t="s">
        <v>19</v>
      </c>
      <c r="AT20" s="48" t="str">
        <f t="shared" si="4"/>
        <v/>
      </c>
      <c r="AU20" s="36" t="s">
        <v>20</v>
      </c>
      <c r="AV20" s="10"/>
      <c r="AW20" s="29">
        <v>12</v>
      </c>
      <c r="AX20" s="30">
        <v>8</v>
      </c>
      <c r="AY20" s="30">
        <v>3</v>
      </c>
      <c r="AZ20" s="10"/>
      <c r="BA20" s="10"/>
    </row>
    <row r="21" spans="1:53" s="13" customFormat="1" ht="24.95" customHeight="1" x14ac:dyDescent="0.4">
      <c r="A21" s="59">
        <v>12</v>
      </c>
      <c r="B21" s="3"/>
      <c r="C21" s="31" t="s">
        <v>15</v>
      </c>
      <c r="D21" s="3"/>
      <c r="E21" s="62" t="s">
        <v>16</v>
      </c>
      <c r="F21" s="3"/>
      <c r="G21" s="62" t="s">
        <v>17</v>
      </c>
      <c r="H21" s="5"/>
      <c r="I21" s="62" t="s">
        <v>18</v>
      </c>
      <c r="J21" s="5"/>
      <c r="K21" s="62" t="s">
        <v>17</v>
      </c>
      <c r="L21" s="5"/>
      <c r="M21" s="70" t="str">
        <f t="shared" si="5"/>
        <v/>
      </c>
      <c r="N21" s="71" t="s">
        <v>19</v>
      </c>
      <c r="O21" s="71" t="str">
        <f t="shared" si="6"/>
        <v/>
      </c>
      <c r="P21" s="72" t="s">
        <v>20</v>
      </c>
      <c r="Q21" s="70" t="str">
        <f t="shared" si="7"/>
        <v/>
      </c>
      <c r="R21" s="71" t="s">
        <v>19</v>
      </c>
      <c r="S21" s="71" t="str">
        <f t="shared" si="8"/>
        <v/>
      </c>
      <c r="T21" s="72" t="s">
        <v>20</v>
      </c>
      <c r="U21" s="70" t="str">
        <f t="shared" si="9"/>
        <v/>
      </c>
      <c r="V21" s="71" t="s">
        <v>19</v>
      </c>
      <c r="W21" s="71" t="str">
        <f t="shared" si="10"/>
        <v/>
      </c>
      <c r="X21" s="72" t="s">
        <v>20</v>
      </c>
      <c r="Y21" s="147"/>
      <c r="Z21" s="148"/>
      <c r="AA21" s="36" t="s">
        <v>21</v>
      </c>
      <c r="AB21" s="215"/>
      <c r="AC21" s="147"/>
      <c r="AD21" s="36" t="s">
        <v>21</v>
      </c>
      <c r="AE21" s="68"/>
      <c r="AF21" s="68"/>
      <c r="AG21" s="46" t="str">
        <f t="shared" si="14"/>
        <v/>
      </c>
      <c r="AH21" s="62" t="s">
        <v>17</v>
      </c>
      <c r="AI21" s="48" t="str">
        <f t="shared" si="0"/>
        <v/>
      </c>
      <c r="AJ21" s="62" t="s">
        <v>18</v>
      </c>
      <c r="AK21" s="48" t="str">
        <f t="shared" si="1"/>
        <v/>
      </c>
      <c r="AL21" s="62" t="s">
        <v>17</v>
      </c>
      <c r="AM21" s="48" t="str">
        <f t="shared" si="2"/>
        <v/>
      </c>
      <c r="AN21" s="46" t="str">
        <f t="shared" si="12"/>
        <v/>
      </c>
      <c r="AO21" s="62" t="s">
        <v>19</v>
      </c>
      <c r="AP21" s="48" t="str">
        <f t="shared" si="13"/>
        <v/>
      </c>
      <c r="AQ21" s="33" t="s">
        <v>20</v>
      </c>
      <c r="AR21" s="46" t="str">
        <f t="shared" si="3"/>
        <v/>
      </c>
      <c r="AS21" s="62" t="s">
        <v>19</v>
      </c>
      <c r="AT21" s="48" t="str">
        <f t="shared" si="4"/>
        <v/>
      </c>
      <c r="AU21" s="36" t="s">
        <v>20</v>
      </c>
      <c r="AV21" s="10"/>
      <c r="AW21" s="29">
        <v>13</v>
      </c>
      <c r="AX21" s="30">
        <v>9</v>
      </c>
      <c r="AY21" s="10"/>
      <c r="AZ21" s="10"/>
      <c r="BA21" s="10"/>
    </row>
    <row r="22" spans="1:53" s="13" customFormat="1" ht="24.95" customHeight="1" x14ac:dyDescent="0.4">
      <c r="A22" s="59">
        <v>13</v>
      </c>
      <c r="B22" s="3"/>
      <c r="C22" s="31" t="s">
        <v>15</v>
      </c>
      <c r="D22" s="3"/>
      <c r="E22" s="62" t="s">
        <v>16</v>
      </c>
      <c r="F22" s="3"/>
      <c r="G22" s="62" t="s">
        <v>17</v>
      </c>
      <c r="H22" s="5"/>
      <c r="I22" s="62" t="s">
        <v>18</v>
      </c>
      <c r="J22" s="5"/>
      <c r="K22" s="62" t="s">
        <v>17</v>
      </c>
      <c r="L22" s="5"/>
      <c r="M22" s="70" t="str">
        <f t="shared" si="5"/>
        <v/>
      </c>
      <c r="N22" s="71" t="s">
        <v>19</v>
      </c>
      <c r="O22" s="71" t="str">
        <f t="shared" si="6"/>
        <v/>
      </c>
      <c r="P22" s="72" t="s">
        <v>20</v>
      </c>
      <c r="Q22" s="70" t="str">
        <f t="shared" si="7"/>
        <v/>
      </c>
      <c r="R22" s="71" t="s">
        <v>19</v>
      </c>
      <c r="S22" s="71" t="str">
        <f t="shared" si="8"/>
        <v/>
      </c>
      <c r="T22" s="72" t="s">
        <v>20</v>
      </c>
      <c r="U22" s="70" t="str">
        <f t="shared" si="9"/>
        <v/>
      </c>
      <c r="V22" s="71" t="s">
        <v>19</v>
      </c>
      <c r="W22" s="71" t="str">
        <f t="shared" si="10"/>
        <v/>
      </c>
      <c r="X22" s="72" t="s">
        <v>20</v>
      </c>
      <c r="Y22" s="147"/>
      <c r="Z22" s="148"/>
      <c r="AA22" s="36" t="s">
        <v>21</v>
      </c>
      <c r="AB22" s="215"/>
      <c r="AC22" s="147"/>
      <c r="AD22" s="36" t="s">
        <v>21</v>
      </c>
      <c r="AE22" s="68"/>
      <c r="AF22" s="68"/>
      <c r="AG22" s="46" t="str">
        <f t="shared" si="14"/>
        <v/>
      </c>
      <c r="AH22" s="62" t="s">
        <v>17</v>
      </c>
      <c r="AI22" s="48" t="str">
        <f t="shared" si="0"/>
        <v/>
      </c>
      <c r="AJ22" s="62" t="s">
        <v>18</v>
      </c>
      <c r="AK22" s="48" t="str">
        <f t="shared" si="1"/>
        <v/>
      </c>
      <c r="AL22" s="62" t="s">
        <v>17</v>
      </c>
      <c r="AM22" s="48" t="str">
        <f t="shared" si="2"/>
        <v/>
      </c>
      <c r="AN22" s="46" t="str">
        <f t="shared" si="12"/>
        <v/>
      </c>
      <c r="AO22" s="62" t="s">
        <v>19</v>
      </c>
      <c r="AP22" s="48" t="str">
        <f t="shared" si="13"/>
        <v/>
      </c>
      <c r="AQ22" s="33" t="s">
        <v>20</v>
      </c>
      <c r="AR22" s="46" t="str">
        <f t="shared" si="3"/>
        <v/>
      </c>
      <c r="AS22" s="62" t="s">
        <v>19</v>
      </c>
      <c r="AT22" s="48" t="str">
        <f t="shared" si="4"/>
        <v/>
      </c>
      <c r="AU22" s="36" t="s">
        <v>20</v>
      </c>
      <c r="AV22" s="10"/>
      <c r="AW22" s="29">
        <v>14</v>
      </c>
      <c r="AX22" s="30">
        <v>10</v>
      </c>
      <c r="AY22" s="30">
        <v>0</v>
      </c>
      <c r="AZ22" s="10"/>
      <c r="BA22" s="10"/>
    </row>
    <row r="23" spans="1:53" s="13" customFormat="1" ht="24.95" customHeight="1" x14ac:dyDescent="0.4">
      <c r="A23" s="59">
        <v>14</v>
      </c>
      <c r="B23" s="3"/>
      <c r="C23" s="31" t="s">
        <v>15</v>
      </c>
      <c r="D23" s="3"/>
      <c r="E23" s="62" t="s">
        <v>16</v>
      </c>
      <c r="F23" s="3"/>
      <c r="G23" s="62" t="s">
        <v>17</v>
      </c>
      <c r="H23" s="5"/>
      <c r="I23" s="62" t="s">
        <v>18</v>
      </c>
      <c r="J23" s="5"/>
      <c r="K23" s="62" t="s">
        <v>17</v>
      </c>
      <c r="L23" s="5"/>
      <c r="M23" s="70" t="str">
        <f t="shared" si="5"/>
        <v/>
      </c>
      <c r="N23" s="71" t="s">
        <v>19</v>
      </c>
      <c r="O23" s="71" t="str">
        <f t="shared" si="6"/>
        <v/>
      </c>
      <c r="P23" s="72" t="s">
        <v>20</v>
      </c>
      <c r="Q23" s="70" t="str">
        <f t="shared" si="7"/>
        <v/>
      </c>
      <c r="R23" s="71" t="s">
        <v>19</v>
      </c>
      <c r="S23" s="71" t="str">
        <f t="shared" si="8"/>
        <v/>
      </c>
      <c r="T23" s="72" t="s">
        <v>20</v>
      </c>
      <c r="U23" s="70" t="str">
        <f t="shared" si="9"/>
        <v/>
      </c>
      <c r="V23" s="71" t="s">
        <v>19</v>
      </c>
      <c r="W23" s="71" t="str">
        <f t="shared" si="10"/>
        <v/>
      </c>
      <c r="X23" s="72" t="s">
        <v>20</v>
      </c>
      <c r="Y23" s="147"/>
      <c r="Z23" s="148"/>
      <c r="AA23" s="36" t="s">
        <v>21</v>
      </c>
      <c r="AB23" s="215"/>
      <c r="AC23" s="147"/>
      <c r="AD23" s="36" t="s">
        <v>21</v>
      </c>
      <c r="AE23" s="68"/>
      <c r="AF23" s="68"/>
      <c r="AG23" s="46" t="str">
        <f t="shared" si="14"/>
        <v/>
      </c>
      <c r="AH23" s="62" t="s">
        <v>17</v>
      </c>
      <c r="AI23" s="48" t="str">
        <f t="shared" si="0"/>
        <v/>
      </c>
      <c r="AJ23" s="62" t="s">
        <v>18</v>
      </c>
      <c r="AK23" s="48" t="str">
        <f t="shared" si="1"/>
        <v/>
      </c>
      <c r="AL23" s="62" t="s">
        <v>17</v>
      </c>
      <c r="AM23" s="48" t="str">
        <f t="shared" si="2"/>
        <v/>
      </c>
      <c r="AN23" s="46" t="str">
        <f t="shared" si="12"/>
        <v/>
      </c>
      <c r="AO23" s="62" t="s">
        <v>19</v>
      </c>
      <c r="AP23" s="48" t="str">
        <f t="shared" si="13"/>
        <v/>
      </c>
      <c r="AQ23" s="33" t="s">
        <v>20</v>
      </c>
      <c r="AR23" s="46" t="str">
        <f t="shared" si="3"/>
        <v/>
      </c>
      <c r="AS23" s="62" t="s">
        <v>19</v>
      </c>
      <c r="AT23" s="48" t="str">
        <f t="shared" si="4"/>
        <v/>
      </c>
      <c r="AU23" s="36" t="s">
        <v>20</v>
      </c>
      <c r="AV23" s="10"/>
      <c r="AW23" s="29">
        <v>15</v>
      </c>
      <c r="AX23" s="30">
        <v>11</v>
      </c>
      <c r="AY23" s="30">
        <v>1</v>
      </c>
      <c r="AZ23" s="10"/>
      <c r="BA23" s="10"/>
    </row>
    <row r="24" spans="1:53" s="13" customFormat="1" ht="24.95" customHeight="1" x14ac:dyDescent="0.4">
      <c r="A24" s="59">
        <v>15</v>
      </c>
      <c r="B24" s="3"/>
      <c r="C24" s="31" t="s">
        <v>15</v>
      </c>
      <c r="D24" s="3"/>
      <c r="E24" s="62" t="s">
        <v>16</v>
      </c>
      <c r="F24" s="3"/>
      <c r="G24" s="62" t="s">
        <v>17</v>
      </c>
      <c r="H24" s="5"/>
      <c r="I24" s="62" t="s">
        <v>18</v>
      </c>
      <c r="J24" s="5"/>
      <c r="K24" s="62" t="s">
        <v>17</v>
      </c>
      <c r="L24" s="5"/>
      <c r="M24" s="70" t="str">
        <f t="shared" si="5"/>
        <v/>
      </c>
      <c r="N24" s="71" t="s">
        <v>19</v>
      </c>
      <c r="O24" s="71" t="str">
        <f t="shared" si="6"/>
        <v/>
      </c>
      <c r="P24" s="72" t="s">
        <v>20</v>
      </c>
      <c r="Q24" s="70" t="str">
        <f t="shared" si="7"/>
        <v/>
      </c>
      <c r="R24" s="71" t="s">
        <v>19</v>
      </c>
      <c r="S24" s="71" t="str">
        <f t="shared" si="8"/>
        <v/>
      </c>
      <c r="T24" s="72" t="s">
        <v>20</v>
      </c>
      <c r="U24" s="70" t="str">
        <f t="shared" si="9"/>
        <v/>
      </c>
      <c r="V24" s="71" t="s">
        <v>19</v>
      </c>
      <c r="W24" s="71" t="str">
        <f t="shared" si="10"/>
        <v/>
      </c>
      <c r="X24" s="72" t="s">
        <v>20</v>
      </c>
      <c r="Y24" s="147"/>
      <c r="Z24" s="148"/>
      <c r="AA24" s="36" t="s">
        <v>21</v>
      </c>
      <c r="AB24" s="215"/>
      <c r="AC24" s="147"/>
      <c r="AD24" s="36" t="s">
        <v>21</v>
      </c>
      <c r="AE24" s="68"/>
      <c r="AF24" s="68"/>
      <c r="AG24" s="46" t="str">
        <f t="shared" si="14"/>
        <v/>
      </c>
      <c r="AH24" s="62" t="s">
        <v>17</v>
      </c>
      <c r="AI24" s="48" t="str">
        <f t="shared" si="0"/>
        <v/>
      </c>
      <c r="AJ24" s="62" t="s">
        <v>18</v>
      </c>
      <c r="AK24" s="48" t="str">
        <f t="shared" si="1"/>
        <v/>
      </c>
      <c r="AL24" s="62" t="s">
        <v>17</v>
      </c>
      <c r="AM24" s="48" t="str">
        <f t="shared" si="2"/>
        <v/>
      </c>
      <c r="AN24" s="46" t="str">
        <f t="shared" si="12"/>
        <v/>
      </c>
      <c r="AO24" s="62" t="s">
        <v>19</v>
      </c>
      <c r="AP24" s="48" t="str">
        <f t="shared" si="13"/>
        <v/>
      </c>
      <c r="AQ24" s="33" t="s">
        <v>20</v>
      </c>
      <c r="AR24" s="46" t="str">
        <f t="shared" si="3"/>
        <v/>
      </c>
      <c r="AS24" s="62" t="s">
        <v>19</v>
      </c>
      <c r="AT24" s="48" t="str">
        <f t="shared" si="4"/>
        <v/>
      </c>
      <c r="AU24" s="36" t="s">
        <v>20</v>
      </c>
      <c r="AV24" s="10"/>
      <c r="AW24" s="29">
        <v>16</v>
      </c>
      <c r="AX24" s="30">
        <v>12</v>
      </c>
      <c r="AY24" s="30">
        <v>2</v>
      </c>
      <c r="AZ24" s="10"/>
      <c r="BA24" s="10"/>
    </row>
    <row r="25" spans="1:53" s="13" customFormat="1" ht="24.95" customHeight="1" x14ac:dyDescent="0.4">
      <c r="A25" s="59">
        <v>16</v>
      </c>
      <c r="B25" s="3"/>
      <c r="C25" s="31" t="s">
        <v>15</v>
      </c>
      <c r="D25" s="3"/>
      <c r="E25" s="62" t="s">
        <v>16</v>
      </c>
      <c r="F25" s="3"/>
      <c r="G25" s="62" t="s">
        <v>17</v>
      </c>
      <c r="H25" s="5"/>
      <c r="I25" s="62" t="s">
        <v>18</v>
      </c>
      <c r="J25" s="5"/>
      <c r="K25" s="62" t="s">
        <v>17</v>
      </c>
      <c r="L25" s="5"/>
      <c r="M25" s="70" t="str">
        <f t="shared" si="5"/>
        <v/>
      </c>
      <c r="N25" s="71" t="s">
        <v>19</v>
      </c>
      <c r="O25" s="71" t="str">
        <f t="shared" si="6"/>
        <v/>
      </c>
      <c r="P25" s="72" t="s">
        <v>20</v>
      </c>
      <c r="Q25" s="70" t="str">
        <f t="shared" si="7"/>
        <v/>
      </c>
      <c r="R25" s="71" t="s">
        <v>19</v>
      </c>
      <c r="S25" s="71" t="str">
        <f t="shared" si="8"/>
        <v/>
      </c>
      <c r="T25" s="72" t="s">
        <v>20</v>
      </c>
      <c r="U25" s="70" t="str">
        <f t="shared" si="9"/>
        <v/>
      </c>
      <c r="V25" s="71" t="s">
        <v>19</v>
      </c>
      <c r="W25" s="71" t="str">
        <f t="shared" si="10"/>
        <v/>
      </c>
      <c r="X25" s="72" t="s">
        <v>20</v>
      </c>
      <c r="Y25" s="147"/>
      <c r="Z25" s="148"/>
      <c r="AA25" s="36" t="s">
        <v>21</v>
      </c>
      <c r="AB25" s="215"/>
      <c r="AC25" s="147"/>
      <c r="AD25" s="36" t="s">
        <v>21</v>
      </c>
      <c r="AE25" s="68"/>
      <c r="AF25" s="68"/>
      <c r="AG25" s="46" t="str">
        <f t="shared" si="14"/>
        <v/>
      </c>
      <c r="AH25" s="62" t="s">
        <v>17</v>
      </c>
      <c r="AI25" s="48" t="str">
        <f t="shared" si="0"/>
        <v/>
      </c>
      <c r="AJ25" s="62" t="s">
        <v>18</v>
      </c>
      <c r="AK25" s="48" t="str">
        <f t="shared" si="1"/>
        <v/>
      </c>
      <c r="AL25" s="62" t="s">
        <v>17</v>
      </c>
      <c r="AM25" s="48" t="str">
        <f t="shared" si="2"/>
        <v/>
      </c>
      <c r="AN25" s="46" t="str">
        <f t="shared" si="12"/>
        <v/>
      </c>
      <c r="AO25" s="62" t="s">
        <v>19</v>
      </c>
      <c r="AP25" s="48" t="str">
        <f t="shared" si="13"/>
        <v/>
      </c>
      <c r="AQ25" s="33" t="s">
        <v>20</v>
      </c>
      <c r="AR25" s="46" t="str">
        <f t="shared" si="3"/>
        <v/>
      </c>
      <c r="AS25" s="62" t="s">
        <v>19</v>
      </c>
      <c r="AT25" s="48" t="str">
        <f t="shared" si="4"/>
        <v/>
      </c>
      <c r="AU25" s="36" t="s">
        <v>20</v>
      </c>
      <c r="AV25" s="10"/>
      <c r="AW25" s="29">
        <v>17</v>
      </c>
      <c r="AX25" s="30">
        <v>13</v>
      </c>
      <c r="AY25" s="30">
        <v>3</v>
      </c>
      <c r="AZ25" s="10"/>
      <c r="BA25" s="10"/>
    </row>
    <row r="26" spans="1:53" s="13" customFormat="1" ht="24.95" customHeight="1" x14ac:dyDescent="0.4">
      <c r="A26" s="59">
        <v>17</v>
      </c>
      <c r="B26" s="3"/>
      <c r="C26" s="31" t="s">
        <v>15</v>
      </c>
      <c r="D26" s="3"/>
      <c r="E26" s="62" t="s">
        <v>16</v>
      </c>
      <c r="F26" s="3"/>
      <c r="G26" s="62" t="s">
        <v>17</v>
      </c>
      <c r="H26" s="5"/>
      <c r="I26" s="62" t="s">
        <v>18</v>
      </c>
      <c r="J26" s="5"/>
      <c r="K26" s="62" t="s">
        <v>17</v>
      </c>
      <c r="L26" s="5"/>
      <c r="M26" s="70" t="str">
        <f t="shared" si="5"/>
        <v/>
      </c>
      <c r="N26" s="71" t="s">
        <v>19</v>
      </c>
      <c r="O26" s="71" t="str">
        <f t="shared" si="6"/>
        <v/>
      </c>
      <c r="P26" s="72" t="s">
        <v>20</v>
      </c>
      <c r="Q26" s="70" t="str">
        <f t="shared" si="7"/>
        <v/>
      </c>
      <c r="R26" s="71" t="s">
        <v>19</v>
      </c>
      <c r="S26" s="71" t="str">
        <f t="shared" si="8"/>
        <v/>
      </c>
      <c r="T26" s="72" t="s">
        <v>20</v>
      </c>
      <c r="U26" s="70" t="str">
        <f t="shared" si="9"/>
        <v/>
      </c>
      <c r="V26" s="71" t="s">
        <v>19</v>
      </c>
      <c r="W26" s="71" t="str">
        <f t="shared" si="10"/>
        <v/>
      </c>
      <c r="X26" s="72" t="s">
        <v>20</v>
      </c>
      <c r="Y26" s="147"/>
      <c r="Z26" s="148"/>
      <c r="AA26" s="36" t="s">
        <v>21</v>
      </c>
      <c r="AB26" s="215"/>
      <c r="AC26" s="147"/>
      <c r="AD26" s="36" t="s">
        <v>21</v>
      </c>
      <c r="AE26" s="68"/>
      <c r="AF26" s="68"/>
      <c r="AG26" s="46" t="str">
        <f t="shared" si="14"/>
        <v/>
      </c>
      <c r="AH26" s="62" t="s">
        <v>17</v>
      </c>
      <c r="AI26" s="48" t="str">
        <f t="shared" si="0"/>
        <v/>
      </c>
      <c r="AJ26" s="62" t="s">
        <v>18</v>
      </c>
      <c r="AK26" s="48" t="str">
        <f t="shared" si="1"/>
        <v/>
      </c>
      <c r="AL26" s="62" t="s">
        <v>17</v>
      </c>
      <c r="AM26" s="48" t="str">
        <f t="shared" si="2"/>
        <v/>
      </c>
      <c r="AN26" s="46" t="str">
        <f t="shared" si="12"/>
        <v/>
      </c>
      <c r="AO26" s="62" t="s">
        <v>19</v>
      </c>
      <c r="AP26" s="48" t="str">
        <f t="shared" si="13"/>
        <v/>
      </c>
      <c r="AQ26" s="33" t="s">
        <v>20</v>
      </c>
      <c r="AR26" s="46" t="str">
        <f t="shared" si="3"/>
        <v/>
      </c>
      <c r="AS26" s="62" t="s">
        <v>19</v>
      </c>
      <c r="AT26" s="48" t="str">
        <f t="shared" si="4"/>
        <v/>
      </c>
      <c r="AU26" s="36" t="s">
        <v>20</v>
      </c>
      <c r="AV26" s="10"/>
      <c r="AW26" s="29">
        <v>18</v>
      </c>
      <c r="AX26" s="30">
        <v>14</v>
      </c>
      <c r="AY26" s="30">
        <v>4</v>
      </c>
      <c r="AZ26" s="10"/>
      <c r="BA26" s="10"/>
    </row>
    <row r="27" spans="1:53" s="13" customFormat="1" ht="24.95" customHeight="1" x14ac:dyDescent="0.4">
      <c r="A27" s="59">
        <v>18</v>
      </c>
      <c r="B27" s="3"/>
      <c r="C27" s="31" t="s">
        <v>15</v>
      </c>
      <c r="D27" s="3"/>
      <c r="E27" s="62" t="s">
        <v>16</v>
      </c>
      <c r="F27" s="3"/>
      <c r="G27" s="62" t="s">
        <v>17</v>
      </c>
      <c r="H27" s="5"/>
      <c r="I27" s="62" t="s">
        <v>18</v>
      </c>
      <c r="J27" s="5"/>
      <c r="K27" s="62" t="s">
        <v>17</v>
      </c>
      <c r="L27" s="5"/>
      <c r="M27" s="70" t="str">
        <f t="shared" si="5"/>
        <v/>
      </c>
      <c r="N27" s="71" t="s">
        <v>19</v>
      </c>
      <c r="O27" s="71" t="str">
        <f t="shared" si="6"/>
        <v/>
      </c>
      <c r="P27" s="72" t="s">
        <v>20</v>
      </c>
      <c r="Q27" s="70" t="str">
        <f t="shared" si="7"/>
        <v/>
      </c>
      <c r="R27" s="71" t="s">
        <v>19</v>
      </c>
      <c r="S27" s="71" t="str">
        <f t="shared" si="8"/>
        <v/>
      </c>
      <c r="T27" s="72" t="s">
        <v>20</v>
      </c>
      <c r="U27" s="70" t="str">
        <f t="shared" si="9"/>
        <v/>
      </c>
      <c r="V27" s="71" t="s">
        <v>19</v>
      </c>
      <c r="W27" s="71" t="str">
        <f t="shared" si="10"/>
        <v/>
      </c>
      <c r="X27" s="72" t="s">
        <v>20</v>
      </c>
      <c r="Y27" s="147"/>
      <c r="Z27" s="148"/>
      <c r="AA27" s="36" t="s">
        <v>21</v>
      </c>
      <c r="AB27" s="215"/>
      <c r="AC27" s="147"/>
      <c r="AD27" s="36" t="s">
        <v>21</v>
      </c>
      <c r="AE27" s="68"/>
      <c r="AF27" s="68"/>
      <c r="AG27" s="46" t="str">
        <f t="shared" si="14"/>
        <v/>
      </c>
      <c r="AH27" s="62" t="s">
        <v>17</v>
      </c>
      <c r="AI27" s="48" t="str">
        <f t="shared" si="0"/>
        <v/>
      </c>
      <c r="AJ27" s="62" t="s">
        <v>18</v>
      </c>
      <c r="AK27" s="48" t="str">
        <f t="shared" si="1"/>
        <v/>
      </c>
      <c r="AL27" s="62" t="s">
        <v>17</v>
      </c>
      <c r="AM27" s="48" t="str">
        <f t="shared" si="2"/>
        <v/>
      </c>
      <c r="AN27" s="46" t="str">
        <f t="shared" si="12"/>
        <v/>
      </c>
      <c r="AO27" s="62" t="s">
        <v>19</v>
      </c>
      <c r="AP27" s="48" t="str">
        <f t="shared" si="13"/>
        <v/>
      </c>
      <c r="AQ27" s="33" t="s">
        <v>20</v>
      </c>
      <c r="AR27" s="46" t="str">
        <f t="shared" si="3"/>
        <v/>
      </c>
      <c r="AS27" s="62" t="s">
        <v>19</v>
      </c>
      <c r="AT27" s="48" t="str">
        <f t="shared" si="4"/>
        <v/>
      </c>
      <c r="AU27" s="36" t="s">
        <v>20</v>
      </c>
      <c r="AV27" s="10"/>
      <c r="AW27" s="29">
        <v>19</v>
      </c>
      <c r="AX27" s="30">
        <v>16</v>
      </c>
      <c r="AY27" s="30">
        <v>5</v>
      </c>
      <c r="AZ27" s="10"/>
      <c r="BA27" s="10"/>
    </row>
    <row r="28" spans="1:53" s="13" customFormat="1" ht="24.95" customHeight="1" x14ac:dyDescent="0.4">
      <c r="A28" s="59">
        <v>19</v>
      </c>
      <c r="B28" s="3"/>
      <c r="C28" s="31" t="s">
        <v>15</v>
      </c>
      <c r="D28" s="3"/>
      <c r="E28" s="62" t="s">
        <v>16</v>
      </c>
      <c r="F28" s="3"/>
      <c r="G28" s="62" t="s">
        <v>17</v>
      </c>
      <c r="H28" s="5"/>
      <c r="I28" s="62" t="s">
        <v>18</v>
      </c>
      <c r="J28" s="5"/>
      <c r="K28" s="62" t="s">
        <v>17</v>
      </c>
      <c r="L28" s="5"/>
      <c r="M28" s="70" t="str">
        <f t="shared" si="5"/>
        <v/>
      </c>
      <c r="N28" s="71" t="s">
        <v>19</v>
      </c>
      <c r="O28" s="71" t="str">
        <f t="shared" si="6"/>
        <v/>
      </c>
      <c r="P28" s="72" t="s">
        <v>20</v>
      </c>
      <c r="Q28" s="70" t="str">
        <f t="shared" si="7"/>
        <v/>
      </c>
      <c r="R28" s="71" t="s">
        <v>19</v>
      </c>
      <c r="S28" s="71" t="str">
        <f t="shared" si="8"/>
        <v/>
      </c>
      <c r="T28" s="72" t="s">
        <v>20</v>
      </c>
      <c r="U28" s="70" t="str">
        <f>AR28</f>
        <v/>
      </c>
      <c r="V28" s="71" t="s">
        <v>19</v>
      </c>
      <c r="W28" s="71" t="str">
        <f t="shared" si="10"/>
        <v/>
      </c>
      <c r="X28" s="72" t="s">
        <v>20</v>
      </c>
      <c r="Y28" s="147"/>
      <c r="Z28" s="148"/>
      <c r="AA28" s="36" t="s">
        <v>21</v>
      </c>
      <c r="AB28" s="215"/>
      <c r="AC28" s="147"/>
      <c r="AD28" s="36" t="s">
        <v>21</v>
      </c>
      <c r="AE28" s="68"/>
      <c r="AF28" s="68"/>
      <c r="AG28" s="46" t="str">
        <f t="shared" si="14"/>
        <v/>
      </c>
      <c r="AH28" s="62" t="s">
        <v>17</v>
      </c>
      <c r="AI28" s="48" t="str">
        <f t="shared" si="0"/>
        <v/>
      </c>
      <c r="AJ28" s="62" t="s">
        <v>18</v>
      </c>
      <c r="AK28" s="48" t="str">
        <f t="shared" si="1"/>
        <v/>
      </c>
      <c r="AL28" s="62" t="s">
        <v>17</v>
      </c>
      <c r="AM28" s="48" t="str">
        <f t="shared" si="2"/>
        <v/>
      </c>
      <c r="AN28" s="46" t="str">
        <f t="shared" si="12"/>
        <v/>
      </c>
      <c r="AO28" s="62" t="s">
        <v>19</v>
      </c>
      <c r="AP28" s="48" t="str">
        <f t="shared" si="13"/>
        <v/>
      </c>
      <c r="AQ28" s="33" t="s">
        <v>20</v>
      </c>
      <c r="AR28" s="46" t="str">
        <f t="shared" si="3"/>
        <v/>
      </c>
      <c r="AS28" s="62" t="s">
        <v>19</v>
      </c>
      <c r="AT28" s="48" t="str">
        <f t="shared" si="4"/>
        <v/>
      </c>
      <c r="AU28" s="36" t="s">
        <v>20</v>
      </c>
      <c r="AV28" s="10"/>
      <c r="AW28" s="29">
        <v>20</v>
      </c>
      <c r="AX28" s="30">
        <v>17</v>
      </c>
      <c r="AY28" s="30">
        <v>6</v>
      </c>
      <c r="AZ28" s="10"/>
      <c r="BA28" s="10"/>
    </row>
    <row r="29" spans="1:53" s="13" customFormat="1" ht="24.95" customHeight="1" x14ac:dyDescent="0.4">
      <c r="A29" s="59">
        <v>20</v>
      </c>
      <c r="B29" s="3"/>
      <c r="C29" s="31" t="s">
        <v>15</v>
      </c>
      <c r="D29" s="3"/>
      <c r="E29" s="62" t="s">
        <v>16</v>
      </c>
      <c r="F29" s="3"/>
      <c r="G29" s="62" t="s">
        <v>17</v>
      </c>
      <c r="H29" s="5"/>
      <c r="I29" s="62" t="s">
        <v>18</v>
      </c>
      <c r="J29" s="5"/>
      <c r="K29" s="62" t="s">
        <v>17</v>
      </c>
      <c r="L29" s="5"/>
      <c r="M29" s="70" t="str">
        <f t="shared" si="5"/>
        <v/>
      </c>
      <c r="N29" s="71" t="s">
        <v>19</v>
      </c>
      <c r="O29" s="71" t="str">
        <f t="shared" si="6"/>
        <v/>
      </c>
      <c r="P29" s="72" t="s">
        <v>20</v>
      </c>
      <c r="Q29" s="70" t="str">
        <f t="shared" si="7"/>
        <v/>
      </c>
      <c r="R29" s="71" t="s">
        <v>19</v>
      </c>
      <c r="S29" s="71" t="str">
        <f t="shared" si="8"/>
        <v/>
      </c>
      <c r="T29" s="72" t="s">
        <v>20</v>
      </c>
      <c r="U29" s="70" t="str">
        <f t="shared" si="9"/>
        <v/>
      </c>
      <c r="V29" s="71" t="s">
        <v>19</v>
      </c>
      <c r="W29" s="71" t="str">
        <f t="shared" si="10"/>
        <v/>
      </c>
      <c r="X29" s="72" t="s">
        <v>20</v>
      </c>
      <c r="Y29" s="147"/>
      <c r="Z29" s="148"/>
      <c r="AA29" s="36" t="s">
        <v>21</v>
      </c>
      <c r="AB29" s="215"/>
      <c r="AC29" s="147"/>
      <c r="AD29" s="36" t="s">
        <v>21</v>
      </c>
      <c r="AE29" s="68"/>
      <c r="AF29" s="68"/>
      <c r="AG29" s="46" t="str">
        <f t="shared" si="14"/>
        <v/>
      </c>
      <c r="AH29" s="62" t="s">
        <v>17</v>
      </c>
      <c r="AI29" s="48" t="str">
        <f t="shared" si="0"/>
        <v/>
      </c>
      <c r="AJ29" s="62" t="s">
        <v>18</v>
      </c>
      <c r="AK29" s="48" t="str">
        <f t="shared" si="1"/>
        <v/>
      </c>
      <c r="AL29" s="62" t="s">
        <v>17</v>
      </c>
      <c r="AM29" s="48" t="str">
        <f t="shared" si="2"/>
        <v/>
      </c>
      <c r="AN29" s="46" t="str">
        <f t="shared" si="12"/>
        <v/>
      </c>
      <c r="AO29" s="62" t="s">
        <v>19</v>
      </c>
      <c r="AP29" s="48" t="str">
        <f t="shared" si="13"/>
        <v/>
      </c>
      <c r="AQ29" s="33" t="s">
        <v>20</v>
      </c>
      <c r="AR29" s="46" t="str">
        <f t="shared" si="3"/>
        <v/>
      </c>
      <c r="AS29" s="62" t="s">
        <v>19</v>
      </c>
      <c r="AT29" s="48" t="str">
        <f t="shared" si="4"/>
        <v/>
      </c>
      <c r="AU29" s="36" t="s">
        <v>20</v>
      </c>
      <c r="AV29" s="10"/>
      <c r="AW29" s="29">
        <v>21</v>
      </c>
      <c r="AX29" s="30">
        <v>18</v>
      </c>
      <c r="AY29" s="30">
        <v>7</v>
      </c>
      <c r="AZ29" s="10"/>
      <c r="BA29" s="10"/>
    </row>
    <row r="30" spans="1:53" s="13" customFormat="1" ht="21" customHeight="1" x14ac:dyDescent="0.4">
      <c r="A30" s="58"/>
      <c r="P30" s="16"/>
      <c r="T30" s="16"/>
      <c r="X30" s="16"/>
      <c r="AD30" s="16"/>
      <c r="AE30" s="68"/>
      <c r="AF30" s="68"/>
      <c r="AG30" s="46" t="e">
        <f>IF(#REF!="","",IF(#REF!&lt;7,"0",IF(#REF!&gt;22,0,IF(#REF!&lt;7,7,#REF!))))</f>
        <v>#REF!</v>
      </c>
      <c r="AH30" s="62" t="s">
        <v>17</v>
      </c>
      <c r="AI30" s="48" t="e">
        <f>IF(AG30="","",IF(#REF!&gt;21,0,IF(#REF!&lt;7,0,#REF!)))</f>
        <v>#REF!</v>
      </c>
      <c r="AJ30" s="62" t="s">
        <v>18</v>
      </c>
      <c r="AK30" s="48" t="e">
        <f>IF(AG30="","",IF(#REF!&gt;22,"",IF(#REF!&gt;22,22,IF(#REF!&lt;7,0,#REF!))))</f>
        <v>#REF!</v>
      </c>
      <c r="AL30" s="62" t="s">
        <v>17</v>
      </c>
      <c r="AM30" s="48" t="e">
        <f>IF(AG30="","",IF(#REF!&gt;21,0,IF(#REF!&lt;7,0,#REF!)))</f>
        <v>#REF!</v>
      </c>
      <c r="AN30" s="46" t="str">
        <f t="shared" si="12"/>
        <v/>
      </c>
      <c r="AO30" s="62" t="s">
        <v>19</v>
      </c>
      <c r="AP30" s="48" t="str">
        <f t="shared" si="13"/>
        <v/>
      </c>
      <c r="AQ30" s="33" t="s">
        <v>20</v>
      </c>
      <c r="AR30" s="46" t="e">
        <f>IF(AN30="",#REF!,IFERROR(IF(#REF!-AP30&lt;0,#REF!-AN30-1,#REF!-AN30),""))</f>
        <v>#REF!</v>
      </c>
      <c r="AS30" s="62" t="s">
        <v>19</v>
      </c>
      <c r="AT30" s="48" t="e">
        <f>IF(AP30="",#REF!,IFERROR(IF(#REF!-AP30&lt;0,#REF!-AP30+60,#REF!-AP30),""))</f>
        <v>#REF!</v>
      </c>
      <c r="AU30" s="36" t="s">
        <v>20</v>
      </c>
      <c r="AV30" s="10"/>
      <c r="AW30" s="29">
        <v>22</v>
      </c>
      <c r="AX30" s="30">
        <v>19</v>
      </c>
      <c r="AY30" s="30">
        <v>8</v>
      </c>
      <c r="AZ30" s="10"/>
      <c r="BA30" s="10"/>
    </row>
    <row r="31" spans="1:53" s="13" customFormat="1" ht="21" customHeight="1" x14ac:dyDescent="0.4">
      <c r="A31" s="58"/>
      <c r="C31" s="191" t="s">
        <v>23</v>
      </c>
      <c r="D31" s="192"/>
      <c r="E31" s="192"/>
      <c r="F31" s="192"/>
      <c r="G31" s="193"/>
      <c r="H31" s="187" t="s">
        <v>24</v>
      </c>
      <c r="I31" s="187"/>
      <c r="J31" s="187"/>
      <c r="K31" s="187"/>
      <c r="L31" s="187"/>
      <c r="M31" s="79">
        <f>SUM(M10:M29)+AH42</f>
        <v>0</v>
      </c>
      <c r="N31" s="73" t="s">
        <v>19</v>
      </c>
      <c r="O31" s="80">
        <f>AI42</f>
        <v>0</v>
      </c>
      <c r="P31" s="75" t="s">
        <v>20</v>
      </c>
      <c r="Q31" s="79">
        <f>AN42</f>
        <v>0</v>
      </c>
      <c r="R31" s="73" t="s">
        <v>19</v>
      </c>
      <c r="S31" s="80">
        <f>AP42</f>
        <v>0</v>
      </c>
      <c r="T31" s="75" t="s">
        <v>20</v>
      </c>
      <c r="U31" s="79">
        <f>AR42</f>
        <v>0</v>
      </c>
      <c r="V31" s="73" t="s">
        <v>19</v>
      </c>
      <c r="W31" s="80">
        <f>AT42</f>
        <v>0</v>
      </c>
      <c r="X31" s="75" t="s">
        <v>20</v>
      </c>
      <c r="Y31" s="140">
        <f>SUM(Y10:Z29)</f>
        <v>0</v>
      </c>
      <c r="Z31" s="141"/>
      <c r="AA31" s="75" t="s">
        <v>21</v>
      </c>
      <c r="AB31" s="142">
        <f>SUM(AB10:AC29)</f>
        <v>0</v>
      </c>
      <c r="AC31" s="140"/>
      <c r="AD31" s="75" t="s">
        <v>21</v>
      </c>
      <c r="AE31" s="68"/>
      <c r="AF31" s="68"/>
      <c r="AG31" s="46" t="e">
        <f>IF(#REF!="","",IF(#REF!&lt;7,"0",IF(#REF!&gt;22,0,IF(#REF!&lt;7,7,#REF!))))</f>
        <v>#REF!</v>
      </c>
      <c r="AH31" s="62" t="s">
        <v>17</v>
      </c>
      <c r="AI31" s="48" t="e">
        <f>IF(AG31="","",IF(#REF!&gt;21,0,IF(#REF!&lt;7,0,#REF!)))</f>
        <v>#REF!</v>
      </c>
      <c r="AJ31" s="62" t="s">
        <v>18</v>
      </c>
      <c r="AK31" s="48" t="e">
        <f>IF(AG31="","",IF(#REF!&gt;22,"",IF(#REF!&gt;22,22,IF(#REF!&lt;7,0,#REF!))))</f>
        <v>#REF!</v>
      </c>
      <c r="AL31" s="62" t="s">
        <v>17</v>
      </c>
      <c r="AM31" s="48" t="e">
        <f>IF(AG31="","",IF(#REF!&gt;21,0,IF(#REF!&lt;7,0,#REF!)))</f>
        <v>#REF!</v>
      </c>
      <c r="AN31" s="46" t="str">
        <f t="shared" si="12"/>
        <v/>
      </c>
      <c r="AO31" s="62" t="s">
        <v>19</v>
      </c>
      <c r="AP31" s="48" t="str">
        <f t="shared" si="13"/>
        <v/>
      </c>
      <c r="AQ31" s="33" t="s">
        <v>20</v>
      </c>
      <c r="AR31" s="46" t="e">
        <f>IF(AN31="",#REF!,IFERROR(IF(#REF!-AP31&lt;0,#REF!-AN31-1,#REF!-AN31),""))</f>
        <v>#REF!</v>
      </c>
      <c r="AS31" s="62" t="s">
        <v>19</v>
      </c>
      <c r="AT31" s="48" t="e">
        <f>IF(AP31="",#REF!,IFERROR(IF(#REF!-AP31&lt;0,#REF!-AP31+60,#REF!-AP31),""))</f>
        <v>#REF!</v>
      </c>
      <c r="AU31" s="36" t="s">
        <v>20</v>
      </c>
      <c r="AV31" s="10"/>
      <c r="AW31" s="29">
        <v>23</v>
      </c>
      <c r="AX31" s="30">
        <v>20</v>
      </c>
      <c r="AY31" s="30">
        <v>9</v>
      </c>
      <c r="AZ31" s="10"/>
      <c r="BA31" s="10"/>
    </row>
    <row r="32" spans="1:53" s="13" customFormat="1" ht="21" customHeight="1" thickBot="1" x14ac:dyDescent="0.45">
      <c r="A32" s="58"/>
      <c r="C32" s="192"/>
      <c r="D32" s="192"/>
      <c r="E32" s="192"/>
      <c r="F32" s="192"/>
      <c r="G32" s="193"/>
      <c r="H32" s="194" t="s">
        <v>25</v>
      </c>
      <c r="I32" s="195"/>
      <c r="J32" s="195"/>
      <c r="K32" s="195"/>
      <c r="L32" s="195"/>
      <c r="M32" s="195"/>
      <c r="N32" s="195"/>
      <c r="O32" s="195"/>
      <c r="P32" s="195"/>
      <c r="Q32" s="196"/>
      <c r="R32" s="197">
        <f>AN42+AN44</f>
        <v>0</v>
      </c>
      <c r="S32" s="197"/>
      <c r="T32" s="75" t="s">
        <v>26</v>
      </c>
      <c r="U32" s="194" t="s">
        <v>27</v>
      </c>
      <c r="V32" s="195"/>
      <c r="W32" s="198"/>
      <c r="X32" s="198"/>
      <c r="Y32" s="199"/>
      <c r="Z32" s="200">
        <f>AR42+AR44</f>
        <v>0</v>
      </c>
      <c r="AA32" s="201"/>
      <c r="AB32" s="201"/>
      <c r="AC32" s="202" t="s">
        <v>26</v>
      </c>
      <c r="AD32" s="203"/>
      <c r="AE32" s="68"/>
      <c r="AF32" s="68"/>
      <c r="AG32" s="46" t="e">
        <f>IF(#REF!="","",IF(#REF!&lt;7,"0",IF(#REF!&gt;22,0,IF(#REF!&lt;7,7,#REF!))))</f>
        <v>#REF!</v>
      </c>
      <c r="AH32" s="62" t="s">
        <v>17</v>
      </c>
      <c r="AI32" s="48" t="e">
        <f>IF(AG32="","",IF(#REF!&gt;21,0,IF(#REF!&lt;7,0,#REF!)))</f>
        <v>#REF!</v>
      </c>
      <c r="AJ32" s="62" t="s">
        <v>18</v>
      </c>
      <c r="AK32" s="48" t="e">
        <f>IF(AG32="","",IF(#REF!&gt;22,"",IF(#REF!&gt;22,22,IF(#REF!&lt;7,0,#REF!))))</f>
        <v>#REF!</v>
      </c>
      <c r="AL32" s="62" t="s">
        <v>17</v>
      </c>
      <c r="AM32" s="48" t="e">
        <f>IF(AG32="","",IF(#REF!&gt;21,0,IF(#REF!&lt;7,0,#REF!)))</f>
        <v>#REF!</v>
      </c>
      <c r="AN32" s="46" t="str">
        <f t="shared" si="12"/>
        <v/>
      </c>
      <c r="AO32" s="62" t="s">
        <v>19</v>
      </c>
      <c r="AP32" s="48" t="str">
        <f t="shared" si="13"/>
        <v/>
      </c>
      <c r="AQ32" s="33" t="s">
        <v>20</v>
      </c>
      <c r="AR32" s="46" t="e">
        <f>IF(AN32="",#REF!,IFERROR(IF(#REF!-AP32&lt;0,#REF!-AN32-1,#REF!-AN32),""))</f>
        <v>#REF!</v>
      </c>
      <c r="AS32" s="62" t="s">
        <v>19</v>
      </c>
      <c r="AT32" s="48" t="e">
        <f>IF(AP32="",#REF!,IFERROR(IF(#REF!-AP32&lt;0,#REF!-AP32+60,#REF!-AP32),""))</f>
        <v>#REF!</v>
      </c>
      <c r="AU32" s="36" t="s">
        <v>20</v>
      </c>
      <c r="AV32" s="10"/>
      <c r="AW32" s="29">
        <v>24</v>
      </c>
      <c r="AX32" s="30">
        <v>21</v>
      </c>
      <c r="AY32" s="30">
        <v>10</v>
      </c>
      <c r="AZ32" s="10"/>
      <c r="BA32" s="10"/>
    </row>
    <row r="33" spans="1:56" s="13" customFormat="1" ht="23.45" customHeight="1" thickBot="1" x14ac:dyDescent="0.45">
      <c r="A33" s="58"/>
      <c r="C33" s="192"/>
      <c r="D33" s="192"/>
      <c r="E33" s="192"/>
      <c r="F33" s="192"/>
      <c r="G33" s="193"/>
      <c r="H33" s="204" t="s">
        <v>28</v>
      </c>
      <c r="I33" s="204"/>
      <c r="J33" s="204"/>
      <c r="K33" s="205">
        <f>Y31-AB31</f>
        <v>0</v>
      </c>
      <c r="L33" s="206"/>
      <c r="M33" s="206"/>
      <c r="N33" s="206"/>
      <c r="O33" s="206"/>
      <c r="P33" s="206"/>
      <c r="Q33" s="207"/>
      <c r="R33" s="208" t="s">
        <v>29</v>
      </c>
      <c r="S33" s="209"/>
      <c r="T33" s="133">
        <f>R32*2500+Z32*3500</f>
        <v>0</v>
      </c>
      <c r="U33" s="134"/>
      <c r="V33" s="134"/>
      <c r="W33" s="210" t="s">
        <v>30</v>
      </c>
      <c r="X33" s="211"/>
      <c r="Y33" s="211"/>
      <c r="Z33" s="212">
        <f>MIN(K33,T33)</f>
        <v>0</v>
      </c>
      <c r="AA33" s="213"/>
      <c r="AB33" s="213"/>
      <c r="AC33" s="213"/>
      <c r="AD33" s="214"/>
      <c r="AE33" s="68"/>
      <c r="AF33" s="68"/>
      <c r="AG33" s="46" t="e">
        <f>IF(#REF!="","",IF(#REF!&lt;7,"0",IF(#REF!&gt;22,0,IF(#REF!&lt;7,7,#REF!))))</f>
        <v>#REF!</v>
      </c>
      <c r="AH33" s="62" t="s">
        <v>17</v>
      </c>
      <c r="AI33" s="48" t="e">
        <f>IF(AG33="","",IF(#REF!&gt;21,0,IF(#REF!&lt;7,0,#REF!)))</f>
        <v>#REF!</v>
      </c>
      <c r="AJ33" s="62" t="s">
        <v>18</v>
      </c>
      <c r="AK33" s="48" t="e">
        <f>IF(AG33="","",IF(#REF!&gt;22,"",IF(#REF!&gt;22,22,IF(#REF!&lt;7,0,#REF!))))</f>
        <v>#REF!</v>
      </c>
      <c r="AL33" s="62" t="s">
        <v>17</v>
      </c>
      <c r="AM33" s="48" t="e">
        <f>IF(AG33="","",IF(#REF!&gt;21,0,IF(#REF!&lt;7,0,#REF!)))</f>
        <v>#REF!</v>
      </c>
      <c r="AN33" s="46" t="str">
        <f t="shared" si="12"/>
        <v/>
      </c>
      <c r="AO33" s="62" t="s">
        <v>19</v>
      </c>
      <c r="AP33" s="48" t="str">
        <f t="shared" si="13"/>
        <v/>
      </c>
      <c r="AQ33" s="33" t="s">
        <v>20</v>
      </c>
      <c r="AR33" s="46" t="e">
        <f>IF(AN33="",#REF!,IFERROR(IF(#REF!-AP33&lt;0,#REF!-AN33-1,#REF!-AN33),""))</f>
        <v>#REF!</v>
      </c>
      <c r="AS33" s="62" t="s">
        <v>19</v>
      </c>
      <c r="AT33" s="48" t="e">
        <f>IF(AP33="",#REF!,IFERROR(IF(#REF!-AP33&lt;0,#REF!-AP33+60,#REF!-AP33),""))</f>
        <v>#REF!</v>
      </c>
      <c r="AU33" s="36" t="s">
        <v>20</v>
      </c>
      <c r="AV33" s="10"/>
      <c r="AW33" s="29">
        <v>25</v>
      </c>
      <c r="AX33" s="30">
        <v>22</v>
      </c>
      <c r="AY33" s="30">
        <v>11</v>
      </c>
      <c r="AZ33" s="10"/>
      <c r="BA33" s="10"/>
    </row>
    <row r="34" spans="1:56" s="13" customFormat="1" ht="21" customHeight="1" x14ac:dyDescent="0.4">
      <c r="A34" s="58"/>
      <c r="C34" s="192"/>
      <c r="D34" s="192"/>
      <c r="E34" s="192"/>
      <c r="F34" s="192"/>
      <c r="G34" s="193"/>
      <c r="H34" s="187" t="s">
        <v>31</v>
      </c>
      <c r="I34" s="187"/>
      <c r="J34" s="187"/>
      <c r="K34" s="188" t="s">
        <v>32</v>
      </c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90"/>
      <c r="X34" s="190"/>
      <c r="Y34" s="190"/>
      <c r="Z34" s="190"/>
      <c r="AA34" s="190"/>
      <c r="AB34" s="190"/>
      <c r="AC34" s="190"/>
      <c r="AD34" s="190"/>
      <c r="AE34" s="68"/>
      <c r="AF34" s="68"/>
      <c r="AG34" s="46" t="e">
        <f>IF(#REF!="","",IF(#REF!&lt;7,"0",IF(#REF!&gt;22,0,IF(#REF!&lt;7,7,#REF!))))</f>
        <v>#REF!</v>
      </c>
      <c r="AH34" s="62" t="s">
        <v>17</v>
      </c>
      <c r="AI34" s="48" t="e">
        <f>IF(AG34="","",IF(#REF!&gt;21,0,IF(#REF!&lt;7,0,#REF!)))</f>
        <v>#REF!</v>
      </c>
      <c r="AJ34" s="62" t="s">
        <v>18</v>
      </c>
      <c r="AK34" s="48" t="e">
        <f>IF(AG34="","",IF(#REF!&gt;22,"",IF(#REF!&gt;22,22,IF(#REF!&lt;7,0,#REF!))))</f>
        <v>#REF!</v>
      </c>
      <c r="AL34" s="62" t="s">
        <v>17</v>
      </c>
      <c r="AM34" s="48" t="e">
        <f>IF(AG34="","",IF(#REF!&gt;21,0,IF(#REF!&lt;7,0,#REF!)))</f>
        <v>#REF!</v>
      </c>
      <c r="AN34" s="46" t="str">
        <f t="shared" si="12"/>
        <v/>
      </c>
      <c r="AO34" s="62" t="s">
        <v>19</v>
      </c>
      <c r="AP34" s="48" t="str">
        <f t="shared" si="13"/>
        <v/>
      </c>
      <c r="AQ34" s="33" t="s">
        <v>20</v>
      </c>
      <c r="AR34" s="46" t="e">
        <f>IF(AN34="",#REF!,IFERROR(IF(#REF!-AP34&lt;0,#REF!-AN34-1,#REF!-AN34),""))</f>
        <v>#REF!</v>
      </c>
      <c r="AS34" s="62" t="s">
        <v>19</v>
      </c>
      <c r="AT34" s="48" t="e">
        <f>IF(AP34="",#REF!,IFERROR(IF(#REF!-AP34&lt;0,#REF!-AP34+60,#REF!-AP34),""))</f>
        <v>#REF!</v>
      </c>
      <c r="AU34" s="36" t="s">
        <v>20</v>
      </c>
      <c r="AV34" s="10"/>
      <c r="AW34" s="29">
        <v>26</v>
      </c>
      <c r="AX34" s="30">
        <v>23</v>
      </c>
      <c r="AY34" s="30">
        <v>12</v>
      </c>
      <c r="AZ34" s="10"/>
      <c r="BA34" s="10"/>
    </row>
    <row r="35" spans="1:56" s="13" customFormat="1" ht="45" customHeight="1" x14ac:dyDescent="0.4">
      <c r="A35" s="58"/>
      <c r="C35" s="192"/>
      <c r="D35" s="192"/>
      <c r="E35" s="192"/>
      <c r="F35" s="192"/>
      <c r="G35" s="193"/>
      <c r="H35" s="187"/>
      <c r="I35" s="187"/>
      <c r="J35" s="187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68"/>
      <c r="AF35" s="68"/>
      <c r="AG35" s="46" t="e">
        <f>IF(#REF!="","",IF(#REF!&lt;7,"0",IF(#REF!&gt;22,0,IF(#REF!&lt;7,7,#REF!))))</f>
        <v>#REF!</v>
      </c>
      <c r="AH35" s="62" t="s">
        <v>17</v>
      </c>
      <c r="AI35" s="48" t="e">
        <f>IF(AG35="","",IF(#REF!&gt;21,0,IF(#REF!&lt;7,0,#REF!)))</f>
        <v>#REF!</v>
      </c>
      <c r="AJ35" s="62" t="s">
        <v>18</v>
      </c>
      <c r="AK35" s="48" t="e">
        <f>IF(AG35="","",IF(#REF!&gt;22,"",IF(#REF!&gt;22,22,IF(#REF!&lt;7,0,#REF!))))</f>
        <v>#REF!</v>
      </c>
      <c r="AL35" s="62" t="s">
        <v>17</v>
      </c>
      <c r="AM35" s="48" t="e">
        <f>IF(AG35="","",IF(#REF!&gt;21,0,IF(#REF!&lt;7,0,#REF!)))</f>
        <v>#REF!</v>
      </c>
      <c r="AN35" s="46" t="str">
        <f t="shared" si="12"/>
        <v/>
      </c>
      <c r="AO35" s="62" t="s">
        <v>19</v>
      </c>
      <c r="AP35" s="48" t="str">
        <f t="shared" si="13"/>
        <v/>
      </c>
      <c r="AQ35" s="33" t="s">
        <v>20</v>
      </c>
      <c r="AR35" s="46" t="e">
        <f>IF(AN35="",#REF!,IFERROR(IF(#REF!-AP35&lt;0,#REF!-AN35-1,#REF!-AN35),""))</f>
        <v>#REF!</v>
      </c>
      <c r="AS35" s="62" t="s">
        <v>19</v>
      </c>
      <c r="AT35" s="48" t="e">
        <f>IF(AP35="",#REF!,IFERROR(IF(#REF!-AP35&lt;0,#REF!-AP35+60,#REF!-AP35),""))</f>
        <v>#REF!</v>
      </c>
      <c r="AU35" s="36" t="s">
        <v>20</v>
      </c>
      <c r="AV35" s="10"/>
      <c r="AW35" s="29">
        <v>27</v>
      </c>
      <c r="AX35" s="30">
        <v>24</v>
      </c>
      <c r="AY35" s="30">
        <v>13</v>
      </c>
      <c r="AZ35" s="10"/>
      <c r="BA35" s="10"/>
    </row>
    <row r="36" spans="1:56" s="13" customFormat="1" ht="21" customHeight="1" x14ac:dyDescent="0.4">
      <c r="A36" s="58"/>
      <c r="P36" s="16"/>
      <c r="T36" s="16"/>
      <c r="X36" s="16"/>
      <c r="AD36" s="16"/>
      <c r="AE36" s="68"/>
      <c r="AF36" s="68"/>
      <c r="AG36" s="46" t="e">
        <f>IF(#REF!="","",IF(#REF!&lt;7,"0",IF(#REF!&gt;22,0,IF(#REF!&lt;7,7,#REF!))))</f>
        <v>#REF!</v>
      </c>
      <c r="AH36" s="62" t="s">
        <v>17</v>
      </c>
      <c r="AI36" s="48" t="e">
        <f>IF(AG36="","",IF(#REF!&gt;21,0,IF(#REF!&lt;7,0,#REF!)))</f>
        <v>#REF!</v>
      </c>
      <c r="AJ36" s="62" t="s">
        <v>18</v>
      </c>
      <c r="AK36" s="48" t="e">
        <f>IF(AG36="","",IF(#REF!&gt;22,"",IF(#REF!&gt;22,22,IF(#REF!&lt;7,0,#REF!))))</f>
        <v>#REF!</v>
      </c>
      <c r="AL36" s="62" t="s">
        <v>17</v>
      </c>
      <c r="AM36" s="48" t="e">
        <f>IF(AG36="","",IF(#REF!&gt;21,0,IF(#REF!&lt;7,0,#REF!)))</f>
        <v>#REF!</v>
      </c>
      <c r="AN36" s="46" t="str">
        <f t="shared" si="12"/>
        <v/>
      </c>
      <c r="AO36" s="62" t="s">
        <v>19</v>
      </c>
      <c r="AP36" s="48" t="str">
        <f t="shared" si="13"/>
        <v/>
      </c>
      <c r="AQ36" s="33" t="s">
        <v>20</v>
      </c>
      <c r="AR36" s="46" t="e">
        <f>IF(AN36="",#REF!,IFERROR(IF(#REF!-AP36&lt;0,#REF!-AN36-1,#REF!-AN36),""))</f>
        <v>#REF!</v>
      </c>
      <c r="AS36" s="62" t="s">
        <v>19</v>
      </c>
      <c r="AT36" s="48" t="e">
        <f>IF(AP36="",#REF!,IFERROR(IF(#REF!-AP36&lt;0,#REF!-AP36+60,#REF!-AP36),""))</f>
        <v>#REF!</v>
      </c>
      <c r="AU36" s="36" t="s">
        <v>20</v>
      </c>
      <c r="AV36" s="10"/>
      <c r="AW36" s="29">
        <v>28</v>
      </c>
      <c r="AX36" s="30">
        <v>25</v>
      </c>
      <c r="AY36" s="30">
        <v>14</v>
      </c>
      <c r="AZ36" s="10"/>
      <c r="BA36" s="10"/>
    </row>
    <row r="37" spans="1:56" s="13" customFormat="1" ht="21" customHeight="1" x14ac:dyDescent="0.4">
      <c r="A37" s="58"/>
      <c r="P37" s="16"/>
      <c r="T37" s="16"/>
      <c r="X37" s="16"/>
      <c r="AD37" s="16"/>
      <c r="AE37" s="68"/>
      <c r="AF37" s="68"/>
      <c r="AG37" s="46" t="e">
        <f>IF(#REF!="","",IF(#REF!&lt;7,"0",IF(#REF!&gt;22,0,IF(#REF!&lt;7,7,#REF!))))</f>
        <v>#REF!</v>
      </c>
      <c r="AH37" s="62" t="s">
        <v>17</v>
      </c>
      <c r="AI37" s="48" t="e">
        <f>IF(AG37="","",IF(#REF!&gt;21,0,IF(#REF!&lt;7,0,#REF!)))</f>
        <v>#REF!</v>
      </c>
      <c r="AJ37" s="62" t="s">
        <v>18</v>
      </c>
      <c r="AK37" s="48" t="e">
        <f>IF(AG37="","",IF(#REF!&gt;22,"",IF(#REF!&gt;22,22,IF(#REF!&lt;7,0,#REF!))))</f>
        <v>#REF!</v>
      </c>
      <c r="AL37" s="62" t="s">
        <v>17</v>
      </c>
      <c r="AM37" s="48" t="e">
        <f>IF(AG37="","",IF(#REF!&gt;21,0,IF(#REF!&lt;7,0,#REF!)))</f>
        <v>#REF!</v>
      </c>
      <c r="AN37" s="46" t="str">
        <f t="shared" si="12"/>
        <v/>
      </c>
      <c r="AO37" s="62" t="s">
        <v>19</v>
      </c>
      <c r="AP37" s="48" t="str">
        <f t="shared" si="13"/>
        <v/>
      </c>
      <c r="AQ37" s="33" t="s">
        <v>20</v>
      </c>
      <c r="AR37" s="46" t="e">
        <f>IF(AN37="",#REF!,IFERROR(IF(#REF!-AP37&lt;0,#REF!-AN37-1,#REF!-AN37),""))</f>
        <v>#REF!</v>
      </c>
      <c r="AS37" s="62" t="s">
        <v>19</v>
      </c>
      <c r="AT37" s="48" t="e">
        <f>IF(AP37="",#REF!,IFERROR(IF(#REF!-AP37&lt;0,#REF!-AP37+60,#REF!-AP37),""))</f>
        <v>#REF!</v>
      </c>
      <c r="AU37" s="36" t="s">
        <v>20</v>
      </c>
      <c r="AV37" s="10"/>
      <c r="AW37" s="29">
        <v>29</v>
      </c>
      <c r="AX37" s="30">
        <v>26</v>
      </c>
      <c r="AY37" s="30">
        <v>15</v>
      </c>
      <c r="AZ37" s="10"/>
      <c r="BA37" s="10"/>
    </row>
    <row r="38" spans="1:56" s="13" customFormat="1" ht="21" customHeight="1" x14ac:dyDescent="0.4">
      <c r="A38" s="58"/>
      <c r="P38" s="16"/>
      <c r="T38" s="16"/>
      <c r="X38" s="16"/>
      <c r="AD38" s="16"/>
      <c r="AE38" s="68"/>
      <c r="AF38" s="68"/>
      <c r="AG38" s="46" t="e">
        <f>IF(#REF!="","",IF(#REF!&lt;7,"0",IF(#REF!&gt;22,0,IF(#REF!&lt;7,7,#REF!))))</f>
        <v>#REF!</v>
      </c>
      <c r="AH38" s="62" t="s">
        <v>17</v>
      </c>
      <c r="AI38" s="48" t="e">
        <f>IF(AG38="","",IF(#REF!&gt;21,0,IF(#REF!&lt;7,0,#REF!)))</f>
        <v>#REF!</v>
      </c>
      <c r="AJ38" s="62" t="s">
        <v>18</v>
      </c>
      <c r="AK38" s="48" t="e">
        <f>IF(AG38="","",IF(#REF!&gt;22,"",IF(#REF!&gt;22,22,IF(#REF!&lt;7,0,#REF!))))</f>
        <v>#REF!</v>
      </c>
      <c r="AL38" s="62" t="s">
        <v>17</v>
      </c>
      <c r="AM38" s="48" t="e">
        <f>IF(AG38="","",IF(#REF!&gt;21,0,IF(#REF!&lt;7,0,#REF!)))</f>
        <v>#REF!</v>
      </c>
      <c r="AN38" s="46" t="str">
        <f t="shared" si="12"/>
        <v/>
      </c>
      <c r="AO38" s="62" t="s">
        <v>19</v>
      </c>
      <c r="AP38" s="48" t="str">
        <f t="shared" si="13"/>
        <v/>
      </c>
      <c r="AQ38" s="33" t="s">
        <v>20</v>
      </c>
      <c r="AR38" s="46" t="e">
        <f>IF(AN38="",#REF!,IFERROR(IF(#REF!-AP38&lt;0,#REF!-AN38-1,#REF!-AN38),""))</f>
        <v>#REF!</v>
      </c>
      <c r="AS38" s="62" t="s">
        <v>19</v>
      </c>
      <c r="AT38" s="48" t="e">
        <f>IF(AP38="",#REF!,IFERROR(IF(#REF!-AP38&lt;0,#REF!-AP38+60,#REF!-AP38),""))</f>
        <v>#REF!</v>
      </c>
      <c r="AU38" s="36" t="s">
        <v>20</v>
      </c>
      <c r="AV38" s="10"/>
      <c r="AW38" s="29">
        <v>30</v>
      </c>
      <c r="AX38" s="30">
        <v>27</v>
      </c>
      <c r="AY38" s="30">
        <v>16</v>
      </c>
      <c r="AZ38" s="10"/>
      <c r="BA38" s="10"/>
    </row>
    <row r="39" spans="1:56" s="13" customFormat="1" ht="21" customHeight="1" x14ac:dyDescent="0.4">
      <c r="A39" s="58"/>
      <c r="P39" s="16"/>
      <c r="T39" s="16"/>
      <c r="X39" s="16"/>
      <c r="AD39" s="16"/>
      <c r="AE39" s="68"/>
      <c r="AF39" s="68"/>
      <c r="AG39" s="46" t="e">
        <f>IF(#REF!="","",IF(#REF!&lt;7,"0",IF(#REF!&gt;22,0,IF(#REF!&lt;7,7,#REF!))))</f>
        <v>#REF!</v>
      </c>
      <c r="AH39" s="62" t="s">
        <v>17</v>
      </c>
      <c r="AI39" s="48" t="e">
        <f>IF(AG39="","",IF(#REF!&gt;21,0,IF(#REF!&lt;7,0,#REF!)))</f>
        <v>#REF!</v>
      </c>
      <c r="AJ39" s="62" t="s">
        <v>18</v>
      </c>
      <c r="AK39" s="48" t="e">
        <f>IF(AG39="","",IF(#REF!&gt;22,"",IF(#REF!&gt;22,22,IF(#REF!&lt;7,0,#REF!))))</f>
        <v>#REF!</v>
      </c>
      <c r="AL39" s="62" t="s">
        <v>17</v>
      </c>
      <c r="AM39" s="48" t="e">
        <f>IF(AG39="","",IF(#REF!&gt;21,0,IF(#REF!&lt;7,0,#REF!)))</f>
        <v>#REF!</v>
      </c>
      <c r="AN39" s="46" t="str">
        <f t="shared" si="12"/>
        <v/>
      </c>
      <c r="AO39" s="62" t="s">
        <v>19</v>
      </c>
      <c r="AP39" s="48" t="str">
        <f t="shared" si="13"/>
        <v/>
      </c>
      <c r="AQ39" s="33" t="s">
        <v>20</v>
      </c>
      <c r="AR39" s="46" t="e">
        <f>IF(AN39="",#REF!,IFERROR(IF(#REF!-AP39&lt;0,#REF!-AN39-1,#REF!-AN39),""))</f>
        <v>#REF!</v>
      </c>
      <c r="AS39" s="62" t="s">
        <v>19</v>
      </c>
      <c r="AT39" s="48" t="e">
        <f>IF(AP39="",#REF!,IFERROR(IF(#REF!-AP39&lt;0,#REF!-AP39+60,#REF!-AP39),""))</f>
        <v>#REF!</v>
      </c>
      <c r="AU39" s="36" t="s">
        <v>20</v>
      </c>
      <c r="AV39" s="10"/>
      <c r="AW39" s="29">
        <v>31</v>
      </c>
      <c r="AX39" s="30">
        <v>28</v>
      </c>
      <c r="AY39" s="30">
        <v>17</v>
      </c>
      <c r="AZ39" s="10"/>
      <c r="BA39" s="10"/>
    </row>
    <row r="40" spans="1:56" s="13" customFormat="1" ht="21" customHeight="1" x14ac:dyDescent="0.4">
      <c r="A40" s="58"/>
      <c r="P40" s="16"/>
      <c r="T40" s="16"/>
      <c r="X40" s="16"/>
      <c r="AD40" s="16"/>
      <c r="AE40" s="68"/>
      <c r="AF40" s="68"/>
      <c r="AG40" s="46" t="e">
        <f>IF(#REF!="","",IF(#REF!&lt;7,"0",IF(#REF!&gt;22,0,IF(#REF!&lt;7,7,#REF!))))</f>
        <v>#REF!</v>
      </c>
      <c r="AH40" s="62" t="s">
        <v>17</v>
      </c>
      <c r="AI40" s="48" t="e">
        <f>IF(AG40="","",IF(#REF!&gt;21,0,IF(#REF!&lt;7,0,#REF!)))</f>
        <v>#REF!</v>
      </c>
      <c r="AJ40" s="62" t="s">
        <v>18</v>
      </c>
      <c r="AK40" s="48" t="e">
        <f>IF(AG40="","",IF(#REF!&gt;22,"",IF(#REF!&gt;22,22,IF(#REF!&lt;7,0,#REF!))))</f>
        <v>#REF!</v>
      </c>
      <c r="AL40" s="62" t="s">
        <v>17</v>
      </c>
      <c r="AM40" s="48" t="e">
        <f>IF(AG40="","",IF(#REF!&gt;21,0,IF(#REF!&lt;7,0,#REF!)))</f>
        <v>#REF!</v>
      </c>
      <c r="AN40" s="46" t="str">
        <f t="shared" si="12"/>
        <v/>
      </c>
      <c r="AO40" s="62" t="s">
        <v>19</v>
      </c>
      <c r="AP40" s="48" t="str">
        <f t="shared" si="13"/>
        <v/>
      </c>
      <c r="AQ40" s="33" t="s">
        <v>20</v>
      </c>
      <c r="AR40" s="46" t="e">
        <f>IF(AN40="",#REF!,IFERROR(IF(#REF!-AP40&lt;0,#REF!-AN40-1,#REF!-AN40),""))</f>
        <v>#REF!</v>
      </c>
      <c r="AS40" s="62" t="s">
        <v>19</v>
      </c>
      <c r="AT40" s="48" t="e">
        <f>IF(AP40="",#REF!,IFERROR(IF(#REF!-AP40&lt;0,#REF!-AP40+60,#REF!-AP40),""))</f>
        <v>#REF!</v>
      </c>
      <c r="AU40" s="36" t="s">
        <v>20</v>
      </c>
      <c r="AV40" s="10"/>
      <c r="AW40" s="10"/>
      <c r="AX40" s="30">
        <v>29</v>
      </c>
      <c r="AY40" s="30">
        <v>18</v>
      </c>
      <c r="AZ40" s="10"/>
      <c r="BA40" s="10"/>
    </row>
    <row r="41" spans="1:56" s="13" customFormat="1" ht="8.25" customHeight="1" x14ac:dyDescent="0.4">
      <c r="A41" s="58"/>
      <c r="P41" s="16"/>
      <c r="T41" s="16"/>
      <c r="X41" s="16"/>
      <c r="AD41" s="16"/>
      <c r="AE41" s="16"/>
      <c r="AF41" s="16"/>
      <c r="AG41" s="68"/>
      <c r="AH41" s="16"/>
      <c r="AI41" s="68"/>
      <c r="AJ41" s="16"/>
      <c r="AK41" s="68"/>
      <c r="AL41" s="16"/>
      <c r="AM41" s="68"/>
      <c r="AN41" s="68"/>
      <c r="AO41" s="16"/>
      <c r="AP41" s="68"/>
      <c r="AQ41" s="16"/>
      <c r="AR41" s="68"/>
      <c r="AS41" s="16"/>
      <c r="AT41" s="68"/>
      <c r="AV41" s="10"/>
      <c r="AW41" s="10"/>
      <c r="AX41" s="30">
        <v>31</v>
      </c>
      <c r="AY41" s="30">
        <v>19</v>
      </c>
      <c r="AZ41" s="10"/>
      <c r="BA41" s="10"/>
    </row>
    <row r="42" spans="1:56" s="13" customFormat="1" ht="24" customHeight="1" x14ac:dyDescent="0.4">
      <c r="A42" s="58"/>
      <c r="P42" s="16"/>
      <c r="T42" s="16"/>
      <c r="X42" s="16"/>
      <c r="AD42" s="16"/>
      <c r="AE42" s="74"/>
      <c r="AF42" s="68"/>
      <c r="AG42" s="50">
        <f>SUM(O10:O29)/24/60</f>
        <v>0</v>
      </c>
      <c r="AH42" s="38">
        <f>HOUR(AG42)</f>
        <v>0</v>
      </c>
      <c r="AI42" s="38">
        <f>MINUTE(AG42)</f>
        <v>0</v>
      </c>
      <c r="AJ42" s="50">
        <f>SUM(AP10:AP40)/24/60</f>
        <v>0</v>
      </c>
      <c r="AK42" s="38">
        <f>HOUR(AJ42)</f>
        <v>0</v>
      </c>
      <c r="AL42" s="38">
        <f>MINUTE(AJ42)</f>
        <v>0</v>
      </c>
      <c r="AM42" s="68"/>
      <c r="AN42" s="46">
        <f>SUM(AN10:AN40)+AK42</f>
        <v>0</v>
      </c>
      <c r="AO42" s="62" t="s">
        <v>19</v>
      </c>
      <c r="AP42" s="48">
        <f>AL42</f>
        <v>0</v>
      </c>
      <c r="AQ42" s="33" t="s">
        <v>20</v>
      </c>
      <c r="AR42" s="46">
        <f>IF(AN42="",M31,IFERROR(IF(O31-AP42&lt;0,M31-AN42-1,M31-AN42),""))</f>
        <v>0</v>
      </c>
      <c r="AS42" s="62" t="s">
        <v>19</v>
      </c>
      <c r="AT42" s="48">
        <f>IF(AP42="",O31,IFERROR(IF(O31-AP42&lt;0,O31-AP42+60,O31-AP42),""))</f>
        <v>0</v>
      </c>
      <c r="AU42" s="36" t="s">
        <v>20</v>
      </c>
      <c r="AV42" s="10"/>
      <c r="AW42" s="10"/>
      <c r="AX42" s="30">
        <v>32</v>
      </c>
      <c r="AY42" s="30">
        <v>20</v>
      </c>
      <c r="AZ42" s="39" t="s">
        <v>33</v>
      </c>
      <c r="BA42" s="38" t="s">
        <v>34</v>
      </c>
      <c r="BB42" s="40" t="s">
        <v>35</v>
      </c>
      <c r="BC42" s="40" t="s">
        <v>36</v>
      </c>
      <c r="BD42" s="40" t="s">
        <v>37</v>
      </c>
    </row>
    <row r="43" spans="1:56" s="13" customFormat="1" ht="24" customHeight="1" x14ac:dyDescent="0.4">
      <c r="A43" s="58"/>
      <c r="P43" s="16"/>
      <c r="T43" s="16"/>
      <c r="X43" s="16"/>
      <c r="AD43" s="16"/>
      <c r="AE43" s="74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V43" s="10"/>
      <c r="AW43" s="10"/>
      <c r="AX43" s="30">
        <v>33</v>
      </c>
      <c r="AY43" s="30">
        <v>21</v>
      </c>
      <c r="AZ43" s="51">
        <f>R32</f>
        <v>0</v>
      </c>
      <c r="BA43" s="52">
        <f>Z32</f>
        <v>0</v>
      </c>
      <c r="BB43" s="53">
        <f>K33</f>
        <v>0</v>
      </c>
      <c r="BC43" s="53">
        <f>Z33</f>
        <v>0</v>
      </c>
      <c r="BD43" s="53">
        <f>Z33</f>
        <v>0</v>
      </c>
    </row>
    <row r="44" spans="1:56" s="13" customFormat="1" ht="24" customHeight="1" x14ac:dyDescent="0.4">
      <c r="A44" s="58"/>
      <c r="P44" s="16"/>
      <c r="T44" s="16"/>
      <c r="X44" s="16"/>
      <c r="AD44" s="16"/>
      <c r="AE44" s="76"/>
      <c r="AF44" s="17"/>
      <c r="AG44" s="68"/>
      <c r="AH44" s="17"/>
      <c r="AI44" s="68"/>
      <c r="AJ44" s="17"/>
      <c r="AK44" s="68"/>
      <c r="AL44" s="17"/>
      <c r="AM44" s="68"/>
      <c r="AN44" s="68">
        <f>IF((AP42+AT42)&gt;=60,IF(AT42&gt;=30,"0","1"),0)</f>
        <v>0</v>
      </c>
      <c r="AO44" s="17"/>
      <c r="AP44" s="68"/>
      <c r="AQ44" s="17"/>
      <c r="AR44" s="68">
        <f>IF((AP42+AT42)&gt;=60,IF(AT42&gt;=30,"1","0"),0)</f>
        <v>0</v>
      </c>
      <c r="AS44" s="17"/>
      <c r="AT44" s="68"/>
      <c r="AV44" s="10"/>
      <c r="AW44" s="10"/>
      <c r="AX44" s="30">
        <v>34</v>
      </c>
      <c r="AY44" s="30">
        <v>22</v>
      </c>
      <c r="AZ44" s="10"/>
      <c r="BA44" s="10"/>
    </row>
    <row r="45" spans="1:56" s="13" customFormat="1" ht="36" customHeight="1" x14ac:dyDescent="0.4">
      <c r="A45" s="58"/>
      <c r="P45" s="16"/>
      <c r="T45" s="16"/>
      <c r="X45" s="16"/>
      <c r="AD45" s="16"/>
      <c r="AE45" s="77"/>
      <c r="AF45" s="78"/>
      <c r="AG45" s="68"/>
      <c r="AH45" s="78"/>
      <c r="AI45" s="68"/>
      <c r="AJ45" s="78"/>
      <c r="AK45" s="68"/>
      <c r="AL45" s="78"/>
      <c r="AM45" s="68"/>
      <c r="AN45" s="68"/>
      <c r="AO45" s="78"/>
      <c r="AP45" s="68"/>
      <c r="AQ45" s="78"/>
      <c r="AR45" s="68"/>
      <c r="AS45" s="78"/>
      <c r="AT45" s="68"/>
      <c r="AV45" s="10"/>
      <c r="AW45" s="10"/>
      <c r="AX45" s="30">
        <v>35</v>
      </c>
      <c r="AY45" s="30">
        <v>23</v>
      </c>
      <c r="AZ45" s="10"/>
      <c r="BA45" s="10"/>
    </row>
    <row r="46" spans="1:56" s="13" customFormat="1" ht="28.5" customHeight="1" x14ac:dyDescent="0.4">
      <c r="A46" s="58"/>
      <c r="P46" s="16"/>
      <c r="T46" s="16"/>
      <c r="X46" s="16"/>
      <c r="AD46" s="16"/>
      <c r="AE46" s="77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V46" s="10"/>
      <c r="AW46" s="10"/>
      <c r="AX46" s="30">
        <v>36</v>
      </c>
      <c r="AY46" s="30">
        <v>24</v>
      </c>
      <c r="AZ46" s="10"/>
      <c r="BA46" s="10"/>
    </row>
    <row r="47" spans="1:56" s="13" customFormat="1" x14ac:dyDescent="0.4">
      <c r="A47" s="58"/>
      <c r="P47" s="16"/>
      <c r="T47" s="16"/>
      <c r="X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V47" s="10"/>
      <c r="AW47" s="10"/>
      <c r="AX47" s="30">
        <v>37</v>
      </c>
      <c r="AY47" s="10"/>
      <c r="AZ47" s="10"/>
      <c r="BA47" s="10"/>
    </row>
    <row r="48" spans="1:56" s="13" customFormat="1" ht="23.1" customHeight="1" x14ac:dyDescent="0.4">
      <c r="A48" s="58"/>
      <c r="P48" s="16"/>
      <c r="T48" s="16"/>
      <c r="X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V48" s="10"/>
      <c r="AW48" s="10"/>
      <c r="AX48" s="30">
        <v>38</v>
      </c>
      <c r="AY48" s="10"/>
      <c r="AZ48" s="10"/>
      <c r="BA48" s="10"/>
    </row>
    <row r="49" spans="1:53" s="13" customFormat="1" x14ac:dyDescent="0.4">
      <c r="A49" s="58"/>
      <c r="P49" s="16"/>
      <c r="T49" s="16"/>
      <c r="X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V49" s="10"/>
      <c r="AW49" s="10"/>
      <c r="AX49" s="30">
        <v>39</v>
      </c>
      <c r="AY49" s="10"/>
      <c r="AZ49" s="10"/>
      <c r="BA49" s="10"/>
    </row>
    <row r="50" spans="1:53" s="13" customFormat="1" x14ac:dyDescent="0.4">
      <c r="A50" s="58"/>
      <c r="P50" s="16"/>
      <c r="T50" s="16"/>
      <c r="X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V50" s="10"/>
      <c r="AW50" s="10"/>
      <c r="AX50" s="30">
        <v>40</v>
      </c>
      <c r="AY50" s="10"/>
      <c r="AZ50" s="10"/>
      <c r="BA50" s="10"/>
    </row>
    <row r="51" spans="1:53" s="13" customFormat="1" x14ac:dyDescent="0.4">
      <c r="A51" s="58"/>
      <c r="P51" s="16"/>
      <c r="T51" s="16"/>
      <c r="X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V51" s="10"/>
      <c r="AW51" s="10"/>
      <c r="AX51" s="30">
        <v>41</v>
      </c>
      <c r="AY51" s="10"/>
      <c r="AZ51" s="10"/>
      <c r="BA51" s="10"/>
    </row>
    <row r="52" spans="1:53" s="13" customFormat="1" x14ac:dyDescent="0.4">
      <c r="A52" s="58"/>
      <c r="P52" s="16"/>
      <c r="T52" s="16"/>
      <c r="X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V52" s="10"/>
      <c r="AW52" s="10"/>
      <c r="AX52" s="30">
        <v>42</v>
      </c>
      <c r="AY52" s="10"/>
      <c r="AZ52" s="10"/>
      <c r="BA52" s="10"/>
    </row>
    <row r="53" spans="1:53" s="13" customFormat="1" x14ac:dyDescent="0.4">
      <c r="A53" s="58"/>
      <c r="P53" s="16"/>
      <c r="T53" s="16"/>
      <c r="X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V53" s="10"/>
      <c r="AW53" s="10"/>
      <c r="AX53" s="30">
        <v>43</v>
      </c>
      <c r="AY53" s="10"/>
      <c r="AZ53" s="10"/>
      <c r="BA53" s="10"/>
    </row>
    <row r="54" spans="1:53" s="13" customFormat="1" x14ac:dyDescent="0.4">
      <c r="A54" s="58"/>
      <c r="P54" s="16"/>
      <c r="T54" s="16"/>
      <c r="X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V54" s="10"/>
      <c r="AW54" s="10"/>
      <c r="AX54" s="30">
        <v>44</v>
      </c>
      <c r="AY54" s="10"/>
      <c r="AZ54" s="10"/>
      <c r="BA54" s="10"/>
    </row>
    <row r="55" spans="1:53" s="13" customFormat="1" x14ac:dyDescent="0.4">
      <c r="A55" s="58"/>
      <c r="P55" s="16"/>
      <c r="T55" s="16"/>
      <c r="X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V55" s="10"/>
      <c r="AW55" s="10"/>
      <c r="AX55" s="30">
        <v>46</v>
      </c>
      <c r="AY55" s="10"/>
      <c r="AZ55" s="10"/>
      <c r="BA55" s="10"/>
    </row>
    <row r="56" spans="1:53" s="13" customFormat="1" x14ac:dyDescent="0.4">
      <c r="A56" s="58"/>
      <c r="P56" s="16"/>
      <c r="T56" s="16"/>
      <c r="X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V56" s="10"/>
      <c r="AW56" s="10"/>
      <c r="AX56" s="30">
        <v>47</v>
      </c>
      <c r="AY56" s="10"/>
      <c r="AZ56" s="10"/>
      <c r="BA56" s="10"/>
    </row>
    <row r="57" spans="1:53" s="13" customFormat="1" x14ac:dyDescent="0.4">
      <c r="A57" s="58"/>
      <c r="P57" s="16"/>
      <c r="T57" s="16"/>
      <c r="X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V57" s="10"/>
      <c r="AW57" s="10"/>
      <c r="AX57" s="30">
        <v>48</v>
      </c>
      <c r="AY57" s="10"/>
      <c r="AZ57" s="10"/>
      <c r="BA57" s="10"/>
    </row>
    <row r="58" spans="1:53" s="13" customFormat="1" x14ac:dyDescent="0.4">
      <c r="A58" s="58"/>
      <c r="P58" s="16"/>
      <c r="T58" s="16"/>
      <c r="X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V58" s="10"/>
      <c r="AW58" s="10"/>
      <c r="AX58" s="30">
        <v>49</v>
      </c>
      <c r="AY58" s="10"/>
      <c r="AZ58" s="10"/>
      <c r="BA58" s="10"/>
    </row>
    <row r="59" spans="1:53" s="13" customFormat="1" x14ac:dyDescent="0.4">
      <c r="A59" s="58"/>
      <c r="P59" s="16"/>
      <c r="T59" s="16"/>
      <c r="X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V59" s="10"/>
      <c r="AW59" s="10"/>
      <c r="AX59" s="30">
        <v>50</v>
      </c>
      <c r="AY59" s="10"/>
      <c r="AZ59" s="10"/>
      <c r="BA59" s="10"/>
    </row>
    <row r="60" spans="1:53" s="13" customFormat="1" x14ac:dyDescent="0.4">
      <c r="A60" s="58"/>
      <c r="P60" s="16"/>
      <c r="T60" s="16"/>
      <c r="X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V60" s="10"/>
      <c r="AW60" s="10"/>
      <c r="AX60" s="30">
        <v>51</v>
      </c>
      <c r="AY60" s="10"/>
      <c r="AZ60" s="10"/>
      <c r="BA60" s="10"/>
    </row>
    <row r="61" spans="1:53" s="13" customFormat="1" x14ac:dyDescent="0.4">
      <c r="A61" s="58"/>
      <c r="P61" s="16"/>
      <c r="T61" s="16"/>
      <c r="X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V61" s="10"/>
      <c r="AW61" s="10"/>
      <c r="AX61" s="30">
        <v>52</v>
      </c>
      <c r="AY61" s="10"/>
      <c r="AZ61" s="10"/>
      <c r="BA61" s="10"/>
    </row>
    <row r="62" spans="1:53" s="13" customFormat="1" x14ac:dyDescent="0.4">
      <c r="A62" s="58"/>
      <c r="P62" s="16"/>
      <c r="T62" s="16"/>
      <c r="X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V62" s="10"/>
      <c r="AW62" s="10"/>
      <c r="AX62" s="30">
        <v>53</v>
      </c>
      <c r="AY62" s="10"/>
      <c r="AZ62" s="10"/>
      <c r="BA62" s="10"/>
    </row>
    <row r="63" spans="1:53" s="13" customFormat="1" x14ac:dyDescent="0.4">
      <c r="A63" s="58"/>
      <c r="P63" s="16"/>
      <c r="T63" s="16"/>
      <c r="X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V63" s="10"/>
      <c r="AW63" s="10"/>
      <c r="AX63" s="30">
        <v>54</v>
      </c>
      <c r="AY63" s="10"/>
      <c r="AZ63" s="10"/>
      <c r="BA63" s="10"/>
    </row>
    <row r="64" spans="1:53" s="13" customFormat="1" x14ac:dyDescent="0.4">
      <c r="A64" s="58"/>
      <c r="P64" s="16"/>
      <c r="T64" s="16"/>
      <c r="X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V64" s="10"/>
      <c r="AW64" s="10"/>
      <c r="AX64" s="30">
        <v>55</v>
      </c>
      <c r="AY64" s="10"/>
      <c r="AZ64" s="10"/>
      <c r="BA64" s="10"/>
    </row>
    <row r="65" spans="1:53" s="13" customFormat="1" x14ac:dyDescent="0.4">
      <c r="A65" s="58"/>
      <c r="P65" s="16"/>
      <c r="T65" s="16"/>
      <c r="X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V65" s="10"/>
      <c r="AW65" s="10"/>
      <c r="AX65" s="30">
        <v>56</v>
      </c>
      <c r="AY65" s="10"/>
      <c r="AZ65" s="10"/>
      <c r="BA65" s="10"/>
    </row>
    <row r="66" spans="1:53" s="13" customFormat="1" x14ac:dyDescent="0.4">
      <c r="A66" s="58"/>
      <c r="P66" s="16"/>
      <c r="T66" s="16"/>
      <c r="X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V66" s="10"/>
      <c r="AW66" s="10"/>
      <c r="AX66" s="30">
        <v>57</v>
      </c>
      <c r="AY66" s="10"/>
      <c r="AZ66" s="10"/>
      <c r="BA66" s="10"/>
    </row>
    <row r="67" spans="1:53" s="13" customFormat="1" x14ac:dyDescent="0.4">
      <c r="A67" s="58"/>
      <c r="P67" s="16"/>
      <c r="T67" s="16"/>
      <c r="X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V67" s="10"/>
      <c r="AW67" s="10"/>
      <c r="AX67" s="30">
        <v>58</v>
      </c>
      <c r="AY67" s="10"/>
      <c r="AZ67" s="10"/>
      <c r="BA67" s="10"/>
    </row>
    <row r="68" spans="1:53" s="13" customFormat="1" x14ac:dyDescent="0.4">
      <c r="A68" s="58"/>
      <c r="P68" s="16"/>
      <c r="T68" s="16"/>
      <c r="X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V68" s="10"/>
      <c r="AW68" s="10"/>
      <c r="AX68" s="30">
        <v>59</v>
      </c>
      <c r="AY68" s="10"/>
      <c r="AZ68" s="10"/>
      <c r="BA68" s="10"/>
    </row>
    <row r="69" spans="1:53" s="13" customFormat="1" x14ac:dyDescent="0.4">
      <c r="A69" s="58"/>
      <c r="P69" s="16"/>
      <c r="T69" s="16"/>
      <c r="X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V69" s="10"/>
      <c r="AW69" s="10"/>
      <c r="AX69" s="10"/>
      <c r="AY69" s="10"/>
      <c r="AZ69" s="10"/>
      <c r="BA69" s="10"/>
    </row>
    <row r="70" spans="1:53" s="13" customFormat="1" x14ac:dyDescent="0.4">
      <c r="A70" s="58"/>
      <c r="P70" s="16"/>
      <c r="T70" s="16"/>
      <c r="X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V70" s="10"/>
      <c r="AW70" s="10"/>
      <c r="AX70" s="10"/>
      <c r="AY70" s="10"/>
      <c r="AZ70" s="10"/>
      <c r="BA70" s="10"/>
    </row>
    <row r="71" spans="1:53" s="13" customFormat="1" x14ac:dyDescent="0.4">
      <c r="A71" s="58"/>
      <c r="P71" s="16"/>
      <c r="T71" s="16"/>
      <c r="X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V71" s="10"/>
      <c r="AW71" s="10"/>
      <c r="AX71" s="10"/>
      <c r="AY71" s="10"/>
      <c r="AZ71" s="10"/>
      <c r="BA71" s="10"/>
    </row>
    <row r="72" spans="1:53" s="13" customFormat="1" x14ac:dyDescent="0.4">
      <c r="A72" s="58"/>
      <c r="P72" s="16"/>
      <c r="T72" s="16"/>
      <c r="X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V72" s="10"/>
      <c r="AW72" s="10"/>
      <c r="AX72" s="10"/>
      <c r="AY72" s="10"/>
      <c r="AZ72" s="10"/>
      <c r="BA72" s="10"/>
    </row>
    <row r="73" spans="1:53" s="13" customFormat="1" x14ac:dyDescent="0.4">
      <c r="A73" s="58"/>
      <c r="P73" s="16"/>
      <c r="T73" s="16"/>
      <c r="X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V73" s="10"/>
      <c r="AW73" s="10"/>
      <c r="AX73" s="10"/>
      <c r="AY73" s="10"/>
      <c r="AZ73" s="10"/>
      <c r="BA73" s="10"/>
    </row>
    <row r="74" spans="1:53" s="13" customFormat="1" x14ac:dyDescent="0.4">
      <c r="A74" s="58"/>
      <c r="P74" s="16"/>
      <c r="T74" s="16"/>
      <c r="X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V74" s="10"/>
      <c r="AW74" s="10"/>
      <c r="AX74" s="10"/>
      <c r="AY74" s="10"/>
      <c r="AZ74" s="10"/>
      <c r="BA74" s="10"/>
    </row>
    <row r="75" spans="1:53" s="13" customFormat="1" x14ac:dyDescent="0.4">
      <c r="A75" s="58"/>
      <c r="P75" s="16"/>
      <c r="T75" s="16"/>
      <c r="X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V75" s="10"/>
      <c r="AW75" s="10"/>
      <c r="AX75" s="10"/>
      <c r="AY75" s="10"/>
      <c r="AZ75" s="10"/>
      <c r="BA75" s="10"/>
    </row>
    <row r="76" spans="1:53" s="13" customFormat="1" x14ac:dyDescent="0.4">
      <c r="A76" s="58"/>
      <c r="D76" s="44"/>
      <c r="E76" s="44"/>
      <c r="F76" s="44"/>
      <c r="H76" s="44"/>
      <c r="J76" s="44"/>
      <c r="L76" s="44"/>
      <c r="M76" s="44"/>
      <c r="O76" s="44"/>
      <c r="P76" s="16"/>
      <c r="Q76" s="44"/>
      <c r="S76" s="44"/>
      <c r="T76" s="16"/>
      <c r="U76" s="44"/>
      <c r="W76" s="44"/>
      <c r="X76" s="16"/>
      <c r="Y76" s="44"/>
      <c r="AA76" s="44"/>
      <c r="AC76" s="44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V76" s="10"/>
      <c r="AW76" s="10"/>
      <c r="AX76" s="10"/>
      <c r="AY76" s="10"/>
      <c r="AZ76" s="10"/>
      <c r="BA76" s="10"/>
    </row>
    <row r="77" spans="1:53" s="13" customFormat="1" x14ac:dyDescent="0.4">
      <c r="A77" s="56"/>
      <c r="B77" s="10"/>
      <c r="C77" s="10"/>
      <c r="D77" s="10"/>
      <c r="E77" s="10"/>
      <c r="F77" s="10"/>
      <c r="G77" s="16"/>
      <c r="H77" s="10"/>
      <c r="I77" s="16"/>
      <c r="J77" s="10"/>
      <c r="K77" s="16"/>
      <c r="L77" s="10"/>
      <c r="M77" s="10"/>
      <c r="N77" s="16"/>
      <c r="O77" s="10"/>
      <c r="P77" s="16"/>
      <c r="Q77" s="10"/>
      <c r="R77" s="16"/>
      <c r="S77" s="10"/>
      <c r="T77" s="16"/>
      <c r="U77" s="10"/>
      <c r="V77" s="16"/>
      <c r="W77" s="10"/>
      <c r="X77" s="16"/>
      <c r="Y77" s="10"/>
      <c r="Z77" s="16"/>
      <c r="AA77" s="10"/>
      <c r="AB77" s="16"/>
      <c r="AC77" s="10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V77" s="10"/>
      <c r="AW77" s="10"/>
      <c r="AX77" s="10"/>
      <c r="AY77" s="10"/>
      <c r="AZ77" s="10"/>
      <c r="BA77" s="10"/>
    </row>
    <row r="78" spans="1:53" s="13" customFormat="1" x14ac:dyDescent="0.4">
      <c r="A78" s="56"/>
      <c r="B78" s="10"/>
      <c r="C78" s="10"/>
      <c r="D78" s="10"/>
      <c r="E78" s="10"/>
      <c r="F78" s="10"/>
      <c r="G78" s="16"/>
      <c r="H78" s="10"/>
      <c r="I78" s="16"/>
      <c r="J78" s="10"/>
      <c r="K78" s="16"/>
      <c r="L78" s="10"/>
      <c r="M78" s="10"/>
      <c r="N78" s="16"/>
      <c r="O78" s="10"/>
      <c r="P78" s="16"/>
      <c r="Q78" s="10"/>
      <c r="R78" s="16"/>
      <c r="S78" s="10"/>
      <c r="T78" s="16"/>
      <c r="U78" s="10"/>
      <c r="V78" s="16"/>
      <c r="W78" s="10"/>
      <c r="X78" s="16"/>
      <c r="Y78" s="10"/>
      <c r="Z78" s="16"/>
      <c r="AA78" s="10"/>
      <c r="AB78" s="16"/>
      <c r="AC78" s="10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V78" s="10"/>
      <c r="AW78" s="10"/>
      <c r="AX78" s="10"/>
      <c r="AY78" s="10"/>
      <c r="AZ78" s="10"/>
      <c r="BA78" s="10"/>
    </row>
    <row r="79" spans="1:53" s="13" customFormat="1" x14ac:dyDescent="0.4">
      <c r="A79" s="56"/>
      <c r="B79" s="10"/>
      <c r="C79" s="10"/>
      <c r="D79" s="10"/>
      <c r="E79" s="10"/>
      <c r="F79" s="10"/>
      <c r="G79" s="16"/>
      <c r="H79" s="10"/>
      <c r="I79" s="16"/>
      <c r="J79" s="10"/>
      <c r="K79" s="16"/>
      <c r="L79" s="10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V79" s="10"/>
      <c r="AW79" s="10"/>
      <c r="AX79" s="10"/>
      <c r="AY79" s="10"/>
      <c r="AZ79" s="10"/>
      <c r="BA79" s="10"/>
    </row>
    <row r="80" spans="1:53" s="13" customFormat="1" x14ac:dyDescent="0.4">
      <c r="A80" s="56"/>
      <c r="B80" s="10"/>
      <c r="C80" s="10"/>
      <c r="D80" s="10"/>
      <c r="E80" s="10"/>
      <c r="F80" s="10"/>
      <c r="G80" s="16"/>
      <c r="H80" s="10"/>
      <c r="I80" s="16"/>
      <c r="J80" s="10"/>
      <c r="K80" s="16"/>
      <c r="L80" s="10"/>
      <c r="M80" s="10"/>
      <c r="N80" s="16"/>
      <c r="O80" s="10"/>
      <c r="P80" s="16"/>
      <c r="Q80" s="10"/>
      <c r="R80" s="16"/>
      <c r="S80" s="10"/>
      <c r="T80" s="16"/>
      <c r="U80" s="10"/>
      <c r="V80" s="16"/>
      <c r="W80" s="10"/>
      <c r="X80" s="16"/>
      <c r="Y80" s="10"/>
      <c r="Z80" s="16"/>
      <c r="AA80" s="10"/>
      <c r="AB80" s="16"/>
      <c r="AC80" s="10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V80" s="10"/>
      <c r="AW80" s="10"/>
      <c r="AX80" s="10"/>
      <c r="AY80" s="10"/>
      <c r="AZ80" s="10"/>
      <c r="BA80" s="10"/>
    </row>
    <row r="81" spans="1:53" s="13" customFormat="1" x14ac:dyDescent="0.4">
      <c r="A81" s="56"/>
      <c r="B81" s="10"/>
      <c r="C81" s="10"/>
      <c r="D81" s="10"/>
      <c r="E81" s="10"/>
      <c r="F81" s="10"/>
      <c r="G81" s="16"/>
      <c r="H81" s="10"/>
      <c r="I81" s="16"/>
      <c r="J81" s="10"/>
      <c r="K81" s="16"/>
      <c r="L81" s="10"/>
      <c r="M81" s="10"/>
      <c r="N81" s="16"/>
      <c r="O81" s="10"/>
      <c r="P81" s="16"/>
      <c r="Q81" s="10"/>
      <c r="R81" s="16"/>
      <c r="S81" s="10"/>
      <c r="T81" s="16"/>
      <c r="U81" s="10"/>
      <c r="V81" s="16"/>
      <c r="W81" s="10"/>
      <c r="X81" s="16"/>
      <c r="Y81" s="10"/>
      <c r="Z81" s="16"/>
      <c r="AA81" s="10"/>
      <c r="AB81" s="16"/>
      <c r="AC81" s="10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V81" s="10"/>
      <c r="AW81" s="10"/>
      <c r="AX81" s="10"/>
      <c r="AY81" s="10"/>
      <c r="AZ81" s="10"/>
      <c r="BA81" s="10"/>
    </row>
    <row r="82" spans="1:53" s="13" customFormat="1" x14ac:dyDescent="0.4">
      <c r="A82" s="56"/>
      <c r="B82" s="10"/>
      <c r="C82" s="10"/>
      <c r="D82" s="10"/>
      <c r="E82" s="10"/>
      <c r="F82" s="10"/>
      <c r="G82" s="16"/>
      <c r="H82" s="10"/>
      <c r="I82" s="16"/>
      <c r="J82" s="10"/>
      <c r="K82" s="16"/>
      <c r="L82" s="10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V82" s="10"/>
      <c r="AW82" s="10"/>
      <c r="AX82" s="10"/>
      <c r="AY82" s="10"/>
      <c r="AZ82" s="10"/>
      <c r="BA82" s="10"/>
    </row>
    <row r="83" spans="1:53" s="13" customFormat="1" x14ac:dyDescent="0.4">
      <c r="A83" s="56"/>
      <c r="B83" s="10"/>
      <c r="C83" s="10"/>
      <c r="D83" s="10"/>
      <c r="E83" s="10"/>
      <c r="F83" s="10"/>
      <c r="G83" s="16"/>
      <c r="H83" s="10"/>
      <c r="I83" s="16"/>
      <c r="J83" s="10"/>
      <c r="K83" s="16"/>
      <c r="L83" s="10"/>
      <c r="M83" s="10"/>
      <c r="N83" s="16"/>
      <c r="O83" s="10"/>
      <c r="P83" s="16"/>
      <c r="Q83" s="10"/>
      <c r="R83" s="16"/>
      <c r="S83" s="10"/>
      <c r="T83" s="16"/>
      <c r="U83" s="10"/>
      <c r="V83" s="16"/>
      <c r="W83" s="10"/>
      <c r="X83" s="16"/>
      <c r="Y83" s="10"/>
      <c r="Z83" s="16"/>
      <c r="AA83" s="10"/>
      <c r="AB83" s="16"/>
      <c r="AC83" s="10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V83" s="10"/>
      <c r="AW83" s="10"/>
      <c r="AX83" s="10"/>
      <c r="AY83" s="10"/>
      <c r="AZ83" s="10"/>
      <c r="BA83" s="10"/>
    </row>
    <row r="84" spans="1:53" s="13" customFormat="1" x14ac:dyDescent="0.4">
      <c r="A84" s="56"/>
      <c r="B84" s="10"/>
      <c r="C84" s="10"/>
      <c r="D84" s="10"/>
      <c r="E84" s="10"/>
      <c r="F84" s="10"/>
      <c r="G84" s="16"/>
      <c r="H84" s="10"/>
      <c r="I84" s="16"/>
      <c r="J84" s="10"/>
      <c r="K84" s="16"/>
      <c r="L84" s="10"/>
      <c r="M84" s="10"/>
      <c r="N84" s="16"/>
      <c r="O84" s="10"/>
      <c r="P84" s="16"/>
      <c r="Q84" s="10"/>
      <c r="R84" s="16"/>
      <c r="S84" s="10"/>
      <c r="T84" s="16"/>
      <c r="U84" s="10"/>
      <c r="V84" s="16"/>
      <c r="W84" s="10"/>
      <c r="X84" s="16"/>
      <c r="Y84" s="10"/>
      <c r="Z84" s="16"/>
      <c r="AA84" s="10"/>
      <c r="AB84" s="16"/>
      <c r="AC84" s="10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V84" s="10"/>
      <c r="AW84" s="10"/>
      <c r="AX84" s="10"/>
      <c r="AY84" s="10"/>
      <c r="AZ84" s="10"/>
      <c r="BA84" s="10"/>
    </row>
    <row r="85" spans="1:53" s="13" customFormat="1" x14ac:dyDescent="0.4">
      <c r="A85" s="56"/>
      <c r="B85" s="10"/>
      <c r="C85" s="10"/>
      <c r="D85" s="10"/>
      <c r="E85" s="10"/>
      <c r="F85" s="10"/>
      <c r="G85" s="16"/>
      <c r="H85" s="10"/>
      <c r="I85" s="16"/>
      <c r="J85" s="10"/>
      <c r="K85" s="16"/>
      <c r="L85" s="10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V85" s="10"/>
      <c r="AW85" s="10"/>
      <c r="AX85" s="10"/>
      <c r="AY85" s="10"/>
      <c r="AZ85" s="10"/>
      <c r="BA85" s="10"/>
    </row>
    <row r="86" spans="1:53" s="13" customFormat="1" x14ac:dyDescent="0.4">
      <c r="A86" s="56"/>
      <c r="B86" s="10"/>
      <c r="C86" s="10"/>
      <c r="D86" s="10"/>
      <c r="E86" s="10"/>
      <c r="F86" s="10"/>
      <c r="G86" s="16"/>
      <c r="H86" s="10"/>
      <c r="I86" s="16"/>
      <c r="J86" s="10"/>
      <c r="K86" s="16"/>
      <c r="L86" s="10"/>
      <c r="M86" s="10"/>
      <c r="N86" s="16"/>
      <c r="O86" s="10"/>
      <c r="P86" s="16"/>
      <c r="Q86" s="10"/>
      <c r="R86" s="16"/>
      <c r="S86" s="10"/>
      <c r="T86" s="16"/>
      <c r="U86" s="10"/>
      <c r="V86" s="16"/>
      <c r="W86" s="10"/>
      <c r="X86" s="16"/>
      <c r="Y86" s="10"/>
      <c r="Z86" s="16"/>
      <c r="AA86" s="10"/>
      <c r="AB86" s="16"/>
      <c r="AC86" s="10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V86" s="10"/>
      <c r="AW86" s="10"/>
      <c r="AX86" s="10"/>
      <c r="AY86" s="10"/>
      <c r="AZ86" s="10"/>
      <c r="BA86" s="10"/>
    </row>
    <row r="87" spans="1:53" s="13" customFormat="1" x14ac:dyDescent="0.4">
      <c r="A87" s="56"/>
      <c r="B87" s="10"/>
      <c r="C87" s="10"/>
      <c r="D87" s="10"/>
      <c r="E87" s="10"/>
      <c r="F87" s="10"/>
      <c r="G87" s="16"/>
      <c r="H87" s="10"/>
      <c r="I87" s="16"/>
      <c r="J87" s="10"/>
      <c r="K87" s="16"/>
      <c r="L87" s="10"/>
      <c r="M87" s="10"/>
      <c r="N87" s="16"/>
      <c r="O87" s="10"/>
      <c r="P87" s="16"/>
      <c r="Q87" s="10"/>
      <c r="R87" s="16"/>
      <c r="S87" s="10"/>
      <c r="T87" s="16"/>
      <c r="U87" s="10"/>
      <c r="V87" s="16"/>
      <c r="W87" s="10"/>
      <c r="X87" s="16"/>
      <c r="Y87" s="10"/>
      <c r="Z87" s="16"/>
      <c r="AA87" s="10"/>
      <c r="AB87" s="16"/>
      <c r="AC87" s="10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V87" s="10"/>
      <c r="AW87" s="10"/>
      <c r="AX87" s="10"/>
      <c r="AY87" s="10"/>
      <c r="AZ87" s="10"/>
      <c r="BA87" s="10"/>
    </row>
  </sheetData>
  <sheetProtection formatCells="0" selectLockedCells="1"/>
  <mergeCells count="73">
    <mergeCell ref="B2:D2"/>
    <mergeCell ref="E2:I2"/>
    <mergeCell ref="D7:E7"/>
    <mergeCell ref="F7:Q7"/>
    <mergeCell ref="S7:T7"/>
    <mergeCell ref="D8:AA8"/>
    <mergeCell ref="B9:E9"/>
    <mergeCell ref="F9:L9"/>
    <mergeCell ref="M9:P9"/>
    <mergeCell ref="Q9:T9"/>
    <mergeCell ref="U9:X9"/>
    <mergeCell ref="Y9:AA9"/>
    <mergeCell ref="AB9:AD9"/>
    <mergeCell ref="AG9:AM9"/>
    <mergeCell ref="AN9:AQ9"/>
    <mergeCell ref="AR9:AU9"/>
    <mergeCell ref="Y10:Z10"/>
    <mergeCell ref="AB10:AC10"/>
    <mergeCell ref="Y11:Z11"/>
    <mergeCell ref="AB11:AC11"/>
    <mergeCell ref="Y12:Z12"/>
    <mergeCell ref="AB12:AC12"/>
    <mergeCell ref="Y13:Z13"/>
    <mergeCell ref="AB13:AC13"/>
    <mergeCell ref="Y14:Z14"/>
    <mergeCell ref="AB14:AC14"/>
    <mergeCell ref="Y15:Z15"/>
    <mergeCell ref="AB15:AC15"/>
    <mergeCell ref="Y16:Z16"/>
    <mergeCell ref="AB16:AC16"/>
    <mergeCell ref="Y17:Z17"/>
    <mergeCell ref="AB17:AC17"/>
    <mergeCell ref="Y18:Z18"/>
    <mergeCell ref="AB18:AC18"/>
    <mergeCell ref="Y19:Z19"/>
    <mergeCell ref="AB19:AC19"/>
    <mergeCell ref="Y20:Z20"/>
    <mergeCell ref="AB20:AC20"/>
    <mergeCell ref="Y21:Z21"/>
    <mergeCell ref="AB21:AC21"/>
    <mergeCell ref="Y22:Z22"/>
    <mergeCell ref="AB22:AC22"/>
    <mergeCell ref="Z33:AD33"/>
    <mergeCell ref="Y23:Z23"/>
    <mergeCell ref="AB23:AC23"/>
    <mergeCell ref="Y24:Z24"/>
    <mergeCell ref="AB24:AC24"/>
    <mergeCell ref="Y25:Z25"/>
    <mergeCell ref="AB25:AC25"/>
    <mergeCell ref="Y29:Z29"/>
    <mergeCell ref="AB29:AC29"/>
    <mergeCell ref="Y26:Z26"/>
    <mergeCell ref="AB26:AC26"/>
    <mergeCell ref="Y27:Z27"/>
    <mergeCell ref="AB27:AC27"/>
    <mergeCell ref="Y28:Z28"/>
    <mergeCell ref="AB28:AC28"/>
    <mergeCell ref="H34:J35"/>
    <mergeCell ref="K34:AD35"/>
    <mergeCell ref="C31:G35"/>
    <mergeCell ref="H31:L31"/>
    <mergeCell ref="Y31:Z31"/>
    <mergeCell ref="AB31:AC31"/>
    <mergeCell ref="H32:Q32"/>
    <mergeCell ref="R32:S32"/>
    <mergeCell ref="U32:Y32"/>
    <mergeCell ref="Z32:AB32"/>
    <mergeCell ref="AC32:AD32"/>
    <mergeCell ref="H33:J33"/>
    <mergeCell ref="K33:Q33"/>
    <mergeCell ref="R33:S33"/>
    <mergeCell ref="T33:V33"/>
    <mergeCell ref="W33:Y33"/>
  </mergeCells>
  <phoneticPr fontId="2"/>
  <dataValidations count="6">
    <dataValidation type="list" allowBlank="1" showInputMessage="1" showErrorMessage="1" sqref="J10:J29">
      <formula1>$AY$22:$AY$46</formula1>
    </dataValidation>
    <dataValidation type="list" allowBlank="1" showInputMessage="1" showErrorMessage="1" sqref="F10:F29">
      <formula1>$AY$22:$AY$45</formula1>
    </dataValidation>
    <dataValidation type="list" allowBlank="1" showInputMessage="1" showErrorMessage="1" sqref="B10:B29">
      <formula1>$AY$9:$AY$20</formula1>
    </dataValidation>
    <dataValidation type="list" allowBlank="1" showInputMessage="1" showErrorMessage="1" sqref="H10:H29">
      <formula1>$AX$9:$AX$68</formula1>
    </dataValidation>
    <dataValidation type="list" allowBlank="1" showInputMessage="1" showErrorMessage="1" sqref="D10:D29">
      <formula1>$AW$9:$AW$39</formula1>
    </dataValidation>
    <dataValidation type="list" allowBlank="1" showInputMessage="1" showErrorMessage="1" sqref="L10:L29">
      <formula1>IF(J10=24,$AX$9,$AX$9:$AX$68)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8"/>
  <sheetViews>
    <sheetView showGridLines="0" tabSelected="1" view="pageBreakPreview" zoomScale="96" zoomScaleNormal="96" zoomScaleSheetLayoutView="96" workbookViewId="0">
      <selection activeCell="I11" sqref="I11"/>
    </sheetView>
  </sheetViews>
  <sheetFormatPr defaultColWidth="9" defaultRowHeight="18.75" x14ac:dyDescent="0.4"/>
  <cols>
    <col min="1" max="2" width="3" style="95" customWidth="1"/>
    <col min="3" max="3" width="3.875" style="96" customWidth="1"/>
    <col min="4" max="4" width="3.25" style="96" customWidth="1"/>
    <col min="5" max="7" width="4.375" style="96" customWidth="1"/>
    <col min="8" max="8" width="1.875" style="97" customWidth="1"/>
    <col min="9" max="9" width="4.375" style="96" customWidth="1"/>
    <col min="10" max="10" width="3.125" style="97" customWidth="1"/>
    <col min="11" max="11" width="4.375" style="96" customWidth="1"/>
    <col min="12" max="12" width="1.875" style="97" customWidth="1"/>
    <col min="13" max="14" width="4.375" style="96" customWidth="1"/>
    <col min="15" max="15" width="5.125" style="97" customWidth="1"/>
    <col min="16" max="16" width="4.375" style="96" customWidth="1"/>
    <col min="17" max="17" width="3" style="97" customWidth="1"/>
    <col min="18" max="18" width="4.375" style="96" customWidth="1"/>
    <col min="19" max="19" width="5.125" style="97" customWidth="1"/>
    <col min="20" max="20" width="4.375" style="96" customWidth="1"/>
    <col min="21" max="21" width="3" style="97" customWidth="1"/>
    <col min="22" max="22" width="4.375" style="96" customWidth="1"/>
    <col min="23" max="23" width="5.125" style="97" customWidth="1"/>
    <col min="24" max="24" width="4.375" style="96" customWidth="1"/>
    <col min="25" max="25" width="4" style="97" customWidth="1"/>
    <col min="26" max="26" width="5.5" style="96" customWidth="1"/>
    <col min="27" max="27" width="5.5" style="97" customWidth="1"/>
    <col min="28" max="28" width="2.875" style="96" customWidth="1"/>
    <col min="29" max="29" width="5.5" style="97" customWidth="1"/>
    <col min="30" max="30" width="5.5" style="96" customWidth="1"/>
    <col min="31" max="31" width="2.875" style="97" customWidth="1"/>
    <col min="32" max="32" width="7.875" style="97" customWidth="1"/>
    <col min="33" max="33" width="4.125" style="16" hidden="1" customWidth="1"/>
    <col min="34" max="34" width="4.75" style="16" hidden="1" customWidth="1"/>
    <col min="35" max="36" width="4" style="16" hidden="1" customWidth="1"/>
    <col min="37" max="37" width="5.625" style="16" hidden="1" customWidth="1"/>
    <col min="38" max="44" width="4" style="16" hidden="1" customWidth="1"/>
    <col min="45" max="47" width="4.625" style="16" hidden="1" customWidth="1"/>
    <col min="48" max="48" width="4.625" style="13" hidden="1" customWidth="1"/>
    <col min="49" max="57" width="9" style="10" hidden="1" customWidth="1"/>
    <col min="58" max="16384" width="9" style="10"/>
  </cols>
  <sheetData>
    <row r="1" spans="1:54" ht="12" customHeight="1" x14ac:dyDescent="0.4"/>
    <row r="2" spans="1:54" ht="36.6" customHeight="1" x14ac:dyDescent="0.5">
      <c r="C2" s="98" t="s">
        <v>47</v>
      </c>
      <c r="E2" s="99"/>
      <c r="F2" s="100"/>
      <c r="G2" s="100"/>
      <c r="H2" s="101"/>
      <c r="I2" s="100"/>
      <c r="J2" s="101"/>
      <c r="K2" s="100"/>
      <c r="L2" s="101"/>
      <c r="M2" s="100"/>
      <c r="N2" s="100"/>
      <c r="P2" s="100"/>
      <c r="Q2" s="101"/>
      <c r="R2" s="100"/>
      <c r="S2" s="101"/>
      <c r="T2" s="100"/>
      <c r="U2" s="101"/>
      <c r="V2" s="100"/>
      <c r="W2" s="101"/>
      <c r="X2" s="271" t="s">
        <v>44</v>
      </c>
      <c r="Y2" s="271"/>
      <c r="Z2" s="271"/>
      <c r="AA2" s="271"/>
      <c r="AB2" s="271"/>
      <c r="AC2" s="271"/>
      <c r="AD2" s="271"/>
      <c r="AE2" s="271"/>
      <c r="AF2" s="101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</row>
    <row r="3" spans="1:54" ht="29.45" customHeight="1" x14ac:dyDescent="0.4">
      <c r="C3" s="272" t="s">
        <v>1</v>
      </c>
      <c r="D3" s="273"/>
      <c r="E3" s="274"/>
      <c r="F3" s="275"/>
      <c r="G3" s="276"/>
      <c r="H3" s="276"/>
      <c r="I3" s="276"/>
      <c r="J3" s="276"/>
      <c r="K3" s="276"/>
      <c r="L3" s="276"/>
      <c r="M3" s="102"/>
      <c r="N3" s="272" t="s">
        <v>42</v>
      </c>
      <c r="O3" s="273"/>
      <c r="P3" s="274"/>
      <c r="Q3" s="277"/>
      <c r="R3" s="278"/>
      <c r="S3" s="278"/>
      <c r="T3" s="278"/>
      <c r="U3" s="279" t="s">
        <v>41</v>
      </c>
      <c r="V3" s="280"/>
      <c r="W3" s="103"/>
      <c r="X3" s="281"/>
      <c r="Y3" s="281"/>
      <c r="Z3" s="281"/>
      <c r="AA3" s="281"/>
      <c r="AB3" s="281"/>
      <c r="AC3" s="281"/>
      <c r="AD3" s="282" t="s">
        <v>26</v>
      </c>
      <c r="AE3" s="283"/>
      <c r="AF3" s="104"/>
      <c r="AG3" s="17"/>
      <c r="AH3" s="17"/>
      <c r="AI3" s="17"/>
      <c r="AJ3" s="17"/>
      <c r="AK3" s="17"/>
      <c r="AL3" s="17"/>
      <c r="AM3" s="12"/>
      <c r="AN3" s="12"/>
      <c r="AO3" s="10"/>
      <c r="AP3" s="10"/>
      <c r="AQ3" s="10"/>
      <c r="AR3" s="10"/>
      <c r="AS3" s="10"/>
      <c r="AT3" s="10"/>
      <c r="AU3" s="10"/>
      <c r="AV3" s="10"/>
    </row>
    <row r="4" spans="1:54" ht="27.75" customHeight="1" x14ac:dyDescent="0.4">
      <c r="C4" s="105" t="s">
        <v>2</v>
      </c>
      <c r="E4" s="106"/>
      <c r="F4" s="104"/>
      <c r="G4" s="106"/>
      <c r="H4" s="102"/>
      <c r="I4" s="102"/>
      <c r="J4" s="102"/>
      <c r="K4" s="102"/>
      <c r="L4" s="102"/>
      <c r="M4" s="102"/>
      <c r="N4" s="105" t="s">
        <v>43</v>
      </c>
      <c r="O4" s="102"/>
      <c r="P4" s="102"/>
      <c r="Q4" s="96"/>
      <c r="R4" s="102"/>
      <c r="S4" s="102"/>
      <c r="T4" s="102"/>
      <c r="U4" s="96"/>
      <c r="V4" s="102"/>
      <c r="W4" s="102"/>
      <c r="X4" s="102"/>
      <c r="Y4" s="96"/>
      <c r="AC4" s="104"/>
      <c r="AD4" s="104"/>
      <c r="AE4" s="104"/>
      <c r="AF4" s="104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2"/>
      <c r="AW4" s="12"/>
    </row>
    <row r="5" spans="1:54" ht="16.5" customHeight="1" x14ac:dyDescent="0.4">
      <c r="E5" s="107" t="s">
        <v>3</v>
      </c>
      <c r="F5" s="100"/>
      <c r="G5" s="100"/>
      <c r="H5" s="101"/>
      <c r="I5" s="100"/>
      <c r="J5" s="101"/>
      <c r="K5" s="100"/>
      <c r="L5" s="101"/>
      <c r="M5" s="100"/>
      <c r="N5" s="100"/>
      <c r="O5" s="101"/>
      <c r="P5" s="100"/>
      <c r="Q5" s="101"/>
      <c r="R5" s="100"/>
      <c r="S5" s="101"/>
      <c r="T5" s="100"/>
      <c r="U5" s="101"/>
      <c r="V5" s="100"/>
      <c r="W5" s="101"/>
      <c r="X5" s="100"/>
      <c r="Y5" s="101"/>
      <c r="Z5" s="100"/>
      <c r="AA5" s="101"/>
      <c r="AB5" s="100"/>
      <c r="AC5" s="101"/>
      <c r="AD5" s="100"/>
      <c r="AE5" s="101"/>
      <c r="AF5" s="101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</row>
    <row r="6" spans="1:54" ht="16.5" customHeight="1" x14ac:dyDescent="0.4">
      <c r="E6" s="107" t="s">
        <v>3</v>
      </c>
      <c r="F6" s="100"/>
      <c r="G6" s="100"/>
      <c r="H6" s="101"/>
      <c r="I6" s="100"/>
      <c r="J6" s="101"/>
      <c r="K6" s="100"/>
      <c r="L6" s="101"/>
      <c r="M6" s="100"/>
      <c r="N6" s="100"/>
      <c r="O6" s="101"/>
      <c r="P6" s="101"/>
      <c r="Q6" s="108"/>
      <c r="R6" s="100"/>
      <c r="S6" s="101"/>
      <c r="T6" s="101"/>
      <c r="U6" s="108"/>
      <c r="V6" s="100"/>
      <c r="W6" s="101"/>
      <c r="X6" s="101"/>
      <c r="Y6" s="108"/>
      <c r="Z6" s="101"/>
      <c r="AA6" s="100"/>
      <c r="AB6" s="101"/>
      <c r="AC6" s="100"/>
      <c r="AD6" s="101"/>
      <c r="AE6" s="104"/>
      <c r="AF6" s="104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0"/>
    </row>
    <row r="7" spans="1:54" ht="8.25" customHeight="1" x14ac:dyDescent="0.4">
      <c r="E7" s="100"/>
      <c r="F7" s="100"/>
      <c r="G7" s="100"/>
      <c r="H7" s="101"/>
      <c r="I7" s="100"/>
      <c r="J7" s="101"/>
      <c r="K7" s="100"/>
      <c r="L7" s="101"/>
      <c r="M7" s="100"/>
      <c r="N7" s="100"/>
      <c r="O7" s="101"/>
      <c r="P7" s="101"/>
      <c r="Q7" s="108"/>
      <c r="R7" s="100"/>
      <c r="S7" s="101"/>
      <c r="T7" s="101"/>
      <c r="U7" s="108"/>
      <c r="V7" s="100"/>
      <c r="W7" s="101"/>
      <c r="X7" s="101"/>
      <c r="Y7" s="108"/>
      <c r="Z7" s="101"/>
      <c r="AA7" s="100"/>
      <c r="AB7" s="101"/>
      <c r="AC7" s="100"/>
      <c r="AD7" s="101"/>
      <c r="AE7" s="104"/>
      <c r="AF7" s="104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0"/>
    </row>
    <row r="8" spans="1:54" ht="79.5" customHeight="1" x14ac:dyDescent="0.4">
      <c r="E8" s="261"/>
      <c r="F8" s="261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100"/>
      <c r="T8" s="263"/>
      <c r="U8" s="263"/>
      <c r="V8" s="109"/>
      <c r="W8" s="101"/>
      <c r="X8" s="100"/>
      <c r="Y8" s="101"/>
      <c r="Z8" s="104"/>
      <c r="AA8" s="104"/>
      <c r="AB8" s="104"/>
      <c r="AC8" s="104"/>
      <c r="AD8" s="104"/>
      <c r="AE8" s="104"/>
      <c r="AF8" s="104"/>
      <c r="AG8" s="17"/>
      <c r="AH8" s="17"/>
      <c r="AI8" s="17"/>
      <c r="AJ8" s="17"/>
      <c r="AK8" s="17"/>
      <c r="AL8" s="17"/>
      <c r="AM8" s="17"/>
      <c r="AN8" s="10"/>
      <c r="AO8" s="10"/>
      <c r="AP8" s="10"/>
      <c r="AQ8" s="10"/>
      <c r="AR8" s="10"/>
      <c r="AS8" s="10"/>
      <c r="AT8" s="10"/>
      <c r="AU8" s="10"/>
      <c r="AV8" s="10"/>
    </row>
    <row r="9" spans="1:54" s="13" customFormat="1" ht="59.25" customHeight="1" x14ac:dyDescent="0.4">
      <c r="A9" s="110"/>
      <c r="B9" s="110"/>
      <c r="C9" s="111"/>
      <c r="D9" s="111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100"/>
      <c r="AD9" s="101"/>
      <c r="AE9" s="104"/>
      <c r="AF9" s="104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W9" s="10"/>
      <c r="AX9" s="10"/>
      <c r="AY9" s="10"/>
      <c r="AZ9" s="10"/>
      <c r="BA9" s="10"/>
      <c r="BB9" s="10"/>
    </row>
    <row r="10" spans="1:54" s="13" customFormat="1" ht="46.5" customHeight="1" x14ac:dyDescent="0.4">
      <c r="A10" s="112" t="s">
        <v>4</v>
      </c>
      <c r="B10" s="113" t="s">
        <v>40</v>
      </c>
      <c r="C10" s="265" t="s">
        <v>5</v>
      </c>
      <c r="D10" s="266"/>
      <c r="E10" s="266"/>
      <c r="F10" s="267"/>
      <c r="G10" s="268" t="s">
        <v>6</v>
      </c>
      <c r="H10" s="174"/>
      <c r="I10" s="174"/>
      <c r="J10" s="174"/>
      <c r="K10" s="174"/>
      <c r="L10" s="174"/>
      <c r="M10" s="174"/>
      <c r="N10" s="269" t="s">
        <v>7</v>
      </c>
      <c r="O10" s="270"/>
      <c r="P10" s="270"/>
      <c r="Q10" s="270"/>
      <c r="R10" s="265" t="s">
        <v>38</v>
      </c>
      <c r="S10" s="270"/>
      <c r="T10" s="270"/>
      <c r="U10" s="270"/>
      <c r="V10" s="265" t="s">
        <v>39</v>
      </c>
      <c r="W10" s="270"/>
      <c r="X10" s="270"/>
      <c r="Y10" s="270"/>
      <c r="Z10" s="265" t="s">
        <v>10</v>
      </c>
      <c r="AA10" s="266"/>
      <c r="AB10" s="267"/>
      <c r="AC10" s="259" t="s">
        <v>11</v>
      </c>
      <c r="AD10" s="260"/>
      <c r="AE10" s="260"/>
      <c r="AF10" s="104"/>
      <c r="AG10" s="17"/>
      <c r="AH10" s="149" t="s">
        <v>12</v>
      </c>
      <c r="AI10" s="149"/>
      <c r="AJ10" s="149"/>
      <c r="AK10" s="149"/>
      <c r="AL10" s="149"/>
      <c r="AM10" s="149"/>
      <c r="AN10" s="149"/>
      <c r="AO10" s="156" t="s">
        <v>13</v>
      </c>
      <c r="AP10" s="157"/>
      <c r="AQ10" s="157"/>
      <c r="AR10" s="157"/>
      <c r="AS10" s="149" t="s">
        <v>14</v>
      </c>
      <c r="AT10" s="149"/>
      <c r="AU10" s="149"/>
      <c r="AV10" s="149"/>
      <c r="AW10" s="10"/>
      <c r="AX10" s="29">
        <v>1</v>
      </c>
      <c r="AY10" s="30">
        <v>0</v>
      </c>
      <c r="AZ10" s="30">
        <v>4</v>
      </c>
      <c r="BA10" s="10"/>
      <c r="BB10" s="10"/>
    </row>
    <row r="11" spans="1:54" s="13" customFormat="1" ht="27.95" customHeight="1" x14ac:dyDescent="0.4">
      <c r="A11" s="89">
        <v>1</v>
      </c>
      <c r="B11" s="87"/>
      <c r="C11" s="82"/>
      <c r="D11" s="114" t="s">
        <v>15</v>
      </c>
      <c r="E11" s="83"/>
      <c r="F11" s="115" t="s">
        <v>16</v>
      </c>
      <c r="G11" s="82"/>
      <c r="H11" s="45" t="s">
        <v>17</v>
      </c>
      <c r="I11" s="84"/>
      <c r="J11" s="45" t="s">
        <v>18</v>
      </c>
      <c r="K11" s="84"/>
      <c r="L11" s="45" t="s">
        <v>17</v>
      </c>
      <c r="M11" s="84"/>
      <c r="N11" s="116" t="str">
        <f>IF(OR(ISBLANK(G11),ISBLANK(I11),ISBLANK(K11),ISBLANK(M11)),"",IF(IF(M11-I11&lt;0,K11-G11-1,K11-G11)&lt;0,"エラー",IF(M11-I11&lt;0,K11-G11-1,K11-G11)))</f>
        <v/>
      </c>
      <c r="O11" s="45" t="s">
        <v>19</v>
      </c>
      <c r="P11" s="117" t="str">
        <f>IF(OR(ISBLANK(G11),ISBLANK(I11),ISBLANK(K11),ISBLANK(M11)),"",IF(N11="エラー","エラー",IF(M11-I11&lt;0,M11-I11+60,M11-I11)))</f>
        <v/>
      </c>
      <c r="Q11" s="6" t="s">
        <v>20</v>
      </c>
      <c r="R11" s="116" t="str">
        <f>AO11</f>
        <v/>
      </c>
      <c r="S11" s="45" t="s">
        <v>19</v>
      </c>
      <c r="T11" s="117" t="str">
        <f>AQ11</f>
        <v/>
      </c>
      <c r="U11" s="6" t="s">
        <v>20</v>
      </c>
      <c r="V11" s="116" t="str">
        <f>AS11</f>
        <v/>
      </c>
      <c r="W11" s="45" t="s">
        <v>19</v>
      </c>
      <c r="X11" s="117" t="str">
        <f>AU11</f>
        <v/>
      </c>
      <c r="Y11" s="6" t="s">
        <v>20</v>
      </c>
      <c r="Z11" s="256"/>
      <c r="AA11" s="257"/>
      <c r="AB11" s="118" t="s">
        <v>21</v>
      </c>
      <c r="AC11" s="258"/>
      <c r="AD11" s="256"/>
      <c r="AE11" s="118" t="s">
        <v>21</v>
      </c>
      <c r="AF11" s="101"/>
      <c r="AG11" s="17"/>
      <c r="AH11" s="46" t="str">
        <f>IF(N11="","",IF(K11&lt;7,"0",IF(G11&gt;22,0,IF(G11&lt;7,7,G11))))</f>
        <v/>
      </c>
      <c r="AI11" s="88" t="s">
        <v>17</v>
      </c>
      <c r="AJ11" s="48" t="str">
        <f t="shared" ref="AJ11:AJ35" si="0">IF(AH11="","",IF(G11&gt;21,0,IF(G11&lt;7,0,I11)))</f>
        <v/>
      </c>
      <c r="AK11" s="88" t="s">
        <v>18</v>
      </c>
      <c r="AL11" s="48" t="str">
        <f t="shared" ref="AL11:AL35" si="1">IF(AH11="","",IF(G11&gt;22,"",IF(K11&gt;22,22,IF(K11&lt;7,0,K11))))</f>
        <v/>
      </c>
      <c r="AM11" s="88" t="s">
        <v>17</v>
      </c>
      <c r="AN11" s="48" t="str">
        <f t="shared" ref="AN11:AN35" si="2">IF(AH11="","",IF(K11&gt;21,0,IF(K11&lt;7,0,M11)))</f>
        <v/>
      </c>
      <c r="AO11" s="46" t="str">
        <f>IFERROR(IF(OR(ISBLANK(AH11),ISBLANK(AJ11),ISBLANK(AL11),ISBLANK(AN11)),"",IF(AN11-AJ11&lt;0,AL11-AH11-1,AL11-AH11)),"")</f>
        <v/>
      </c>
      <c r="AP11" s="88" t="s">
        <v>19</v>
      </c>
      <c r="AQ11" s="48" t="str">
        <f>IFERROR(IF(OR(ISBLANK(AH11),ISBLANK(AJ11),ISBLANK(AL11),ISBLANK(AN11)),"",IF(AN11-AJ11&lt;0,AN11-AJ11+60,AN11-AJ11)),"")</f>
        <v/>
      </c>
      <c r="AR11" s="33" t="s">
        <v>20</v>
      </c>
      <c r="AS11" s="46" t="str">
        <f t="shared" ref="AS11:AS35" si="3">IF(AO11="",N11,IFERROR(IF(P11-AQ11&lt;0,N11-AO11-1,N11-AO11),""))</f>
        <v/>
      </c>
      <c r="AT11" s="88" t="s">
        <v>19</v>
      </c>
      <c r="AU11" s="48" t="str">
        <f t="shared" ref="AU11:AU35" si="4">IF(AQ11="",P11,IFERROR(IF(P11-AQ11&lt;0,P11-AQ11+60,P11-AQ11),""))</f>
        <v/>
      </c>
      <c r="AV11" s="36" t="s">
        <v>20</v>
      </c>
      <c r="AW11" s="10"/>
      <c r="AX11" s="29">
        <v>2</v>
      </c>
      <c r="AY11" s="30">
        <v>30</v>
      </c>
      <c r="AZ11" s="30">
        <v>5</v>
      </c>
      <c r="BA11" s="10"/>
      <c r="BB11" s="10"/>
    </row>
    <row r="12" spans="1:54" s="13" customFormat="1" ht="27.95" customHeight="1" x14ac:dyDescent="0.4">
      <c r="A12" s="89">
        <v>2</v>
      </c>
      <c r="B12" s="87"/>
      <c r="C12" s="82"/>
      <c r="D12" s="114" t="s">
        <v>15</v>
      </c>
      <c r="E12" s="82"/>
      <c r="F12" s="45" t="s">
        <v>16</v>
      </c>
      <c r="G12" s="82"/>
      <c r="H12" s="45" t="s">
        <v>17</v>
      </c>
      <c r="I12" s="84"/>
      <c r="J12" s="45" t="s">
        <v>18</v>
      </c>
      <c r="K12" s="84"/>
      <c r="L12" s="45" t="s">
        <v>17</v>
      </c>
      <c r="M12" s="84"/>
      <c r="N12" s="116" t="str">
        <f t="shared" ref="N12:N35" si="5">IF(OR(ISBLANK(G12),ISBLANK(I12),ISBLANK(K12),ISBLANK(M12)),"",IF(IF(M12-I12&lt;0,K12-G12-1,K12-G12)&lt;0,"エラー",IF(M12-I12&lt;0,K12-G12-1,K12-G12)))</f>
        <v/>
      </c>
      <c r="O12" s="45" t="s">
        <v>19</v>
      </c>
      <c r="P12" s="117" t="str">
        <f t="shared" ref="P12:P35" si="6">IF(OR(ISBLANK(G12),ISBLANK(I12),ISBLANK(K12),ISBLANK(M12)),"",IF(N12="エラー","エラー",IF(M12-I12&lt;0,M12-I12+60,M12-I12)))</f>
        <v/>
      </c>
      <c r="Q12" s="6" t="s">
        <v>20</v>
      </c>
      <c r="R12" s="116" t="str">
        <f t="shared" ref="R12:R35" si="7">AO12</f>
        <v/>
      </c>
      <c r="S12" s="45" t="s">
        <v>19</v>
      </c>
      <c r="T12" s="117" t="str">
        <f t="shared" ref="T12:T35" si="8">AQ12</f>
        <v/>
      </c>
      <c r="U12" s="6" t="s">
        <v>20</v>
      </c>
      <c r="V12" s="116" t="str">
        <f t="shared" ref="V12:V35" si="9">AS12</f>
        <v/>
      </c>
      <c r="W12" s="45" t="s">
        <v>19</v>
      </c>
      <c r="X12" s="117" t="str">
        <f t="shared" ref="X12:X35" si="10">AU12</f>
        <v/>
      </c>
      <c r="Y12" s="6" t="s">
        <v>20</v>
      </c>
      <c r="Z12" s="256"/>
      <c r="AA12" s="257"/>
      <c r="AB12" s="118" t="s">
        <v>21</v>
      </c>
      <c r="AC12" s="258"/>
      <c r="AD12" s="256"/>
      <c r="AE12" s="118" t="s">
        <v>21</v>
      </c>
      <c r="AF12" s="101"/>
      <c r="AG12" s="17"/>
      <c r="AH12" s="46" t="str">
        <f t="shared" ref="AH12:AH13" si="11">IF(N12="","",IF(K12&lt;7,"0",IF(G12&gt;22,0,IF(G12&lt;7,7,G12))))</f>
        <v/>
      </c>
      <c r="AI12" s="88" t="s">
        <v>17</v>
      </c>
      <c r="AJ12" s="48" t="str">
        <f t="shared" si="0"/>
        <v/>
      </c>
      <c r="AK12" s="88" t="s">
        <v>18</v>
      </c>
      <c r="AL12" s="48" t="str">
        <f t="shared" si="1"/>
        <v/>
      </c>
      <c r="AM12" s="88" t="s">
        <v>17</v>
      </c>
      <c r="AN12" s="48" t="str">
        <f t="shared" si="2"/>
        <v/>
      </c>
      <c r="AO12" s="46" t="str">
        <f t="shared" ref="AO12:AO41" si="12">IFERROR(IF(OR(ISBLANK(AH12),ISBLANK(AJ12),ISBLANK(AL12),ISBLANK(AN12)),"",IF(AN12-AJ12&lt;0,AL12-AH12-1,AL12-AH12)),"")</f>
        <v/>
      </c>
      <c r="AP12" s="88" t="s">
        <v>19</v>
      </c>
      <c r="AQ12" s="48" t="str">
        <f>IFERROR(IF(OR(ISBLANK(AH12),ISBLANK(AJ12),ISBLANK(AL12),ISBLANK(AN12)),"",IF(AN12-AJ12&lt;0,AN12-AJ12+60,AN12-AJ12)),"")</f>
        <v/>
      </c>
      <c r="AR12" s="33" t="s">
        <v>20</v>
      </c>
      <c r="AS12" s="46" t="str">
        <f t="shared" si="3"/>
        <v/>
      </c>
      <c r="AT12" s="88" t="s">
        <v>19</v>
      </c>
      <c r="AU12" s="48" t="str">
        <f t="shared" si="4"/>
        <v/>
      </c>
      <c r="AV12" s="36" t="s">
        <v>20</v>
      </c>
      <c r="AW12" s="10"/>
      <c r="AX12" s="29">
        <v>3</v>
      </c>
      <c r="AY12" s="30">
        <v>15</v>
      </c>
      <c r="AZ12" s="30">
        <v>6</v>
      </c>
      <c r="BA12" s="10"/>
      <c r="BB12" s="10"/>
    </row>
    <row r="13" spans="1:54" s="13" customFormat="1" ht="27.95" customHeight="1" x14ac:dyDescent="0.4">
      <c r="A13" s="89">
        <v>3</v>
      </c>
      <c r="B13" s="87"/>
      <c r="C13" s="82"/>
      <c r="D13" s="114" t="s">
        <v>15</v>
      </c>
      <c r="E13" s="82"/>
      <c r="F13" s="45" t="s">
        <v>16</v>
      </c>
      <c r="G13" s="82"/>
      <c r="H13" s="45" t="s">
        <v>17</v>
      </c>
      <c r="I13" s="84"/>
      <c r="J13" s="45" t="s">
        <v>18</v>
      </c>
      <c r="K13" s="84"/>
      <c r="L13" s="45" t="s">
        <v>17</v>
      </c>
      <c r="M13" s="84"/>
      <c r="N13" s="116" t="str">
        <f t="shared" si="5"/>
        <v/>
      </c>
      <c r="O13" s="45" t="s">
        <v>19</v>
      </c>
      <c r="P13" s="117" t="str">
        <f t="shared" si="6"/>
        <v/>
      </c>
      <c r="Q13" s="6" t="s">
        <v>20</v>
      </c>
      <c r="R13" s="116" t="str">
        <f t="shared" si="7"/>
        <v/>
      </c>
      <c r="S13" s="45" t="s">
        <v>19</v>
      </c>
      <c r="T13" s="117" t="str">
        <f t="shared" si="8"/>
        <v/>
      </c>
      <c r="U13" s="6" t="s">
        <v>20</v>
      </c>
      <c r="V13" s="116" t="str">
        <f t="shared" si="9"/>
        <v/>
      </c>
      <c r="W13" s="45" t="s">
        <v>19</v>
      </c>
      <c r="X13" s="117" t="str">
        <f t="shared" si="10"/>
        <v/>
      </c>
      <c r="Y13" s="6" t="s">
        <v>20</v>
      </c>
      <c r="Z13" s="256"/>
      <c r="AA13" s="257"/>
      <c r="AB13" s="118" t="s">
        <v>21</v>
      </c>
      <c r="AC13" s="258"/>
      <c r="AD13" s="256"/>
      <c r="AE13" s="118" t="s">
        <v>21</v>
      </c>
      <c r="AF13" s="101"/>
      <c r="AG13" s="17"/>
      <c r="AH13" s="46" t="str">
        <f t="shared" si="11"/>
        <v/>
      </c>
      <c r="AI13" s="88" t="s">
        <v>17</v>
      </c>
      <c r="AJ13" s="48" t="str">
        <f t="shared" si="0"/>
        <v/>
      </c>
      <c r="AK13" s="88" t="s">
        <v>18</v>
      </c>
      <c r="AL13" s="48" t="str">
        <f t="shared" si="1"/>
        <v/>
      </c>
      <c r="AM13" s="88" t="s">
        <v>17</v>
      </c>
      <c r="AN13" s="48" t="str">
        <f t="shared" si="2"/>
        <v/>
      </c>
      <c r="AO13" s="46" t="str">
        <f t="shared" si="12"/>
        <v/>
      </c>
      <c r="AP13" s="88" t="s">
        <v>19</v>
      </c>
      <c r="AQ13" s="48" t="str">
        <f t="shared" ref="AQ13:AQ41" si="13">IFERROR(IF(OR(ISBLANK(AH13),ISBLANK(AJ13),ISBLANK(AL13),ISBLANK(AN13)),"",IF(AN13-AJ13&lt;0,AN13-AJ13+60,AN13-AJ13)),"")</f>
        <v/>
      </c>
      <c r="AR13" s="33" t="s">
        <v>20</v>
      </c>
      <c r="AS13" s="46" t="str">
        <f t="shared" si="3"/>
        <v/>
      </c>
      <c r="AT13" s="88" t="s">
        <v>19</v>
      </c>
      <c r="AU13" s="48" t="str">
        <f t="shared" si="4"/>
        <v/>
      </c>
      <c r="AV13" s="36" t="s">
        <v>20</v>
      </c>
      <c r="AW13" s="10"/>
      <c r="AX13" s="29">
        <v>4</v>
      </c>
      <c r="AY13" s="30">
        <v>45</v>
      </c>
      <c r="AZ13" s="30">
        <v>7</v>
      </c>
      <c r="BA13" s="10"/>
      <c r="BB13" s="10"/>
    </row>
    <row r="14" spans="1:54" s="13" customFormat="1" ht="27.95" customHeight="1" x14ac:dyDescent="0.4">
      <c r="A14" s="89">
        <v>4</v>
      </c>
      <c r="B14" s="87"/>
      <c r="C14" s="82"/>
      <c r="D14" s="114" t="s">
        <v>15</v>
      </c>
      <c r="E14" s="82"/>
      <c r="F14" s="45" t="s">
        <v>16</v>
      </c>
      <c r="G14" s="82"/>
      <c r="H14" s="45" t="s">
        <v>17</v>
      </c>
      <c r="I14" s="84"/>
      <c r="J14" s="45" t="s">
        <v>18</v>
      </c>
      <c r="K14" s="84"/>
      <c r="L14" s="45" t="s">
        <v>17</v>
      </c>
      <c r="M14" s="84"/>
      <c r="N14" s="116" t="str">
        <f t="shared" si="5"/>
        <v/>
      </c>
      <c r="O14" s="45" t="s">
        <v>19</v>
      </c>
      <c r="P14" s="117" t="str">
        <f t="shared" si="6"/>
        <v/>
      </c>
      <c r="Q14" s="6" t="s">
        <v>20</v>
      </c>
      <c r="R14" s="116" t="str">
        <f t="shared" si="7"/>
        <v/>
      </c>
      <c r="S14" s="45" t="s">
        <v>19</v>
      </c>
      <c r="T14" s="117" t="str">
        <f t="shared" si="8"/>
        <v/>
      </c>
      <c r="U14" s="6" t="s">
        <v>20</v>
      </c>
      <c r="V14" s="116" t="str">
        <f t="shared" si="9"/>
        <v/>
      </c>
      <c r="W14" s="45" t="s">
        <v>19</v>
      </c>
      <c r="X14" s="117" t="str">
        <f t="shared" si="10"/>
        <v/>
      </c>
      <c r="Y14" s="6" t="s">
        <v>20</v>
      </c>
      <c r="Z14" s="256"/>
      <c r="AA14" s="257"/>
      <c r="AB14" s="118" t="s">
        <v>21</v>
      </c>
      <c r="AC14" s="258"/>
      <c r="AD14" s="256"/>
      <c r="AE14" s="118" t="s">
        <v>21</v>
      </c>
      <c r="AF14" s="101"/>
      <c r="AG14" s="93"/>
      <c r="AH14" s="46" t="str">
        <f>IF(N14="","",IF(K14&lt;7,"0",IF(G14&gt;22,0,IF(G14&lt;7,7,G14))))</f>
        <v/>
      </c>
      <c r="AI14" s="88" t="s">
        <v>17</v>
      </c>
      <c r="AJ14" s="48" t="str">
        <f t="shared" si="0"/>
        <v/>
      </c>
      <c r="AK14" s="88" t="s">
        <v>18</v>
      </c>
      <c r="AL14" s="48" t="str">
        <f t="shared" si="1"/>
        <v/>
      </c>
      <c r="AM14" s="88" t="s">
        <v>17</v>
      </c>
      <c r="AN14" s="48" t="str">
        <f t="shared" si="2"/>
        <v/>
      </c>
      <c r="AO14" s="46" t="str">
        <f t="shared" si="12"/>
        <v/>
      </c>
      <c r="AP14" s="88" t="s">
        <v>19</v>
      </c>
      <c r="AQ14" s="48" t="str">
        <f t="shared" si="13"/>
        <v/>
      </c>
      <c r="AR14" s="33" t="s">
        <v>20</v>
      </c>
      <c r="AS14" s="46" t="str">
        <f t="shared" si="3"/>
        <v/>
      </c>
      <c r="AT14" s="88" t="s">
        <v>19</v>
      </c>
      <c r="AU14" s="48" t="str">
        <f t="shared" si="4"/>
        <v/>
      </c>
      <c r="AV14" s="36" t="s">
        <v>20</v>
      </c>
      <c r="AW14" s="10"/>
      <c r="AX14" s="29">
        <v>5</v>
      </c>
      <c r="AY14" s="30">
        <v>1</v>
      </c>
      <c r="AZ14" s="30">
        <v>8</v>
      </c>
      <c r="BA14" s="10"/>
      <c r="BB14" s="10"/>
    </row>
    <row r="15" spans="1:54" s="13" customFormat="1" ht="27.95" customHeight="1" x14ac:dyDescent="0.4">
      <c r="A15" s="89">
        <v>5</v>
      </c>
      <c r="B15" s="87"/>
      <c r="C15" s="82"/>
      <c r="D15" s="114" t="s">
        <v>15</v>
      </c>
      <c r="E15" s="82"/>
      <c r="F15" s="45" t="s">
        <v>16</v>
      </c>
      <c r="G15" s="82"/>
      <c r="H15" s="45" t="s">
        <v>17</v>
      </c>
      <c r="I15" s="84"/>
      <c r="J15" s="45" t="s">
        <v>18</v>
      </c>
      <c r="K15" s="84"/>
      <c r="L15" s="45" t="s">
        <v>17</v>
      </c>
      <c r="M15" s="84"/>
      <c r="N15" s="116" t="str">
        <f t="shared" si="5"/>
        <v/>
      </c>
      <c r="O15" s="45" t="s">
        <v>19</v>
      </c>
      <c r="P15" s="117" t="str">
        <f t="shared" si="6"/>
        <v/>
      </c>
      <c r="Q15" s="6" t="s">
        <v>20</v>
      </c>
      <c r="R15" s="116" t="str">
        <f t="shared" si="7"/>
        <v/>
      </c>
      <c r="S15" s="45" t="s">
        <v>19</v>
      </c>
      <c r="T15" s="117" t="str">
        <f t="shared" si="8"/>
        <v/>
      </c>
      <c r="U15" s="6" t="s">
        <v>20</v>
      </c>
      <c r="V15" s="116" t="str">
        <f t="shared" si="9"/>
        <v/>
      </c>
      <c r="W15" s="45" t="s">
        <v>19</v>
      </c>
      <c r="X15" s="117" t="str">
        <f t="shared" si="10"/>
        <v/>
      </c>
      <c r="Y15" s="6" t="s">
        <v>20</v>
      </c>
      <c r="Z15" s="256"/>
      <c r="AA15" s="257"/>
      <c r="AB15" s="118" t="s">
        <v>21</v>
      </c>
      <c r="AC15" s="258"/>
      <c r="AD15" s="256"/>
      <c r="AE15" s="118" t="s">
        <v>21</v>
      </c>
      <c r="AF15" s="101"/>
      <c r="AG15" s="93"/>
      <c r="AH15" s="46" t="str">
        <f t="shared" ref="AH15:AH35" si="14">IF(N15="","",IF(K15&lt;7,"0",IF(G15&gt;22,0,IF(G15&lt;7,7,G15))))</f>
        <v/>
      </c>
      <c r="AI15" s="88" t="s">
        <v>17</v>
      </c>
      <c r="AJ15" s="48" t="str">
        <f t="shared" si="0"/>
        <v/>
      </c>
      <c r="AK15" s="88" t="s">
        <v>18</v>
      </c>
      <c r="AL15" s="48" t="str">
        <f t="shared" si="1"/>
        <v/>
      </c>
      <c r="AM15" s="88" t="s">
        <v>17</v>
      </c>
      <c r="AN15" s="48" t="str">
        <f t="shared" si="2"/>
        <v/>
      </c>
      <c r="AO15" s="46" t="str">
        <f>IFERROR(IF(OR(ISBLANK(AH15),ISBLANK(AJ15),ISBLANK(AL15),ISBLANK(AN15)),"",IF(AN15-AJ15&lt;0,AL15-AH15-1,AL15-AH15)),"")</f>
        <v/>
      </c>
      <c r="AP15" s="88" t="s">
        <v>19</v>
      </c>
      <c r="AQ15" s="48" t="str">
        <f t="shared" si="13"/>
        <v/>
      </c>
      <c r="AR15" s="33" t="s">
        <v>20</v>
      </c>
      <c r="AS15" s="46" t="str">
        <f t="shared" si="3"/>
        <v/>
      </c>
      <c r="AT15" s="88" t="s">
        <v>19</v>
      </c>
      <c r="AU15" s="48" t="str">
        <f t="shared" si="4"/>
        <v/>
      </c>
      <c r="AV15" s="36" t="s">
        <v>20</v>
      </c>
      <c r="AW15" s="10"/>
      <c r="AX15" s="29">
        <v>6</v>
      </c>
      <c r="AY15" s="30">
        <v>2</v>
      </c>
      <c r="AZ15" s="30">
        <v>9</v>
      </c>
      <c r="BA15" s="10"/>
      <c r="BB15" s="10"/>
    </row>
    <row r="16" spans="1:54" s="13" customFormat="1" ht="27.95" customHeight="1" x14ac:dyDescent="0.4">
      <c r="A16" s="89">
        <v>6</v>
      </c>
      <c r="B16" s="87"/>
      <c r="C16" s="82"/>
      <c r="D16" s="114" t="s">
        <v>15</v>
      </c>
      <c r="E16" s="82"/>
      <c r="F16" s="45" t="s">
        <v>16</v>
      </c>
      <c r="G16" s="82"/>
      <c r="H16" s="45" t="s">
        <v>17</v>
      </c>
      <c r="I16" s="84"/>
      <c r="J16" s="45" t="s">
        <v>18</v>
      </c>
      <c r="K16" s="84"/>
      <c r="L16" s="45" t="s">
        <v>17</v>
      </c>
      <c r="M16" s="84"/>
      <c r="N16" s="116" t="str">
        <f t="shared" si="5"/>
        <v/>
      </c>
      <c r="O16" s="45" t="s">
        <v>19</v>
      </c>
      <c r="P16" s="117" t="str">
        <f t="shared" si="6"/>
        <v/>
      </c>
      <c r="Q16" s="6" t="s">
        <v>20</v>
      </c>
      <c r="R16" s="116" t="str">
        <f t="shared" si="7"/>
        <v/>
      </c>
      <c r="S16" s="45" t="s">
        <v>19</v>
      </c>
      <c r="T16" s="117" t="str">
        <f t="shared" si="8"/>
        <v/>
      </c>
      <c r="U16" s="6" t="s">
        <v>20</v>
      </c>
      <c r="V16" s="116" t="str">
        <f t="shared" si="9"/>
        <v/>
      </c>
      <c r="W16" s="45" t="s">
        <v>19</v>
      </c>
      <c r="X16" s="117" t="str">
        <f t="shared" si="10"/>
        <v/>
      </c>
      <c r="Y16" s="6" t="s">
        <v>20</v>
      </c>
      <c r="Z16" s="256"/>
      <c r="AA16" s="257"/>
      <c r="AB16" s="118" t="s">
        <v>21</v>
      </c>
      <c r="AC16" s="258"/>
      <c r="AD16" s="256"/>
      <c r="AE16" s="118" t="s">
        <v>21</v>
      </c>
      <c r="AF16" s="101"/>
      <c r="AG16" s="93"/>
      <c r="AH16" s="46" t="str">
        <f t="shared" si="14"/>
        <v/>
      </c>
      <c r="AI16" s="88" t="s">
        <v>17</v>
      </c>
      <c r="AJ16" s="48" t="str">
        <f t="shared" si="0"/>
        <v/>
      </c>
      <c r="AK16" s="88" t="s">
        <v>18</v>
      </c>
      <c r="AL16" s="48" t="str">
        <f t="shared" si="1"/>
        <v/>
      </c>
      <c r="AM16" s="88" t="s">
        <v>17</v>
      </c>
      <c r="AN16" s="48" t="str">
        <f t="shared" si="2"/>
        <v/>
      </c>
      <c r="AO16" s="46" t="str">
        <f t="shared" si="12"/>
        <v/>
      </c>
      <c r="AP16" s="88" t="s">
        <v>19</v>
      </c>
      <c r="AQ16" s="48" t="str">
        <f t="shared" si="13"/>
        <v/>
      </c>
      <c r="AR16" s="33" t="s">
        <v>20</v>
      </c>
      <c r="AS16" s="46" t="str">
        <f t="shared" si="3"/>
        <v/>
      </c>
      <c r="AT16" s="88" t="s">
        <v>19</v>
      </c>
      <c r="AU16" s="48" t="str">
        <f t="shared" si="4"/>
        <v/>
      </c>
      <c r="AV16" s="36" t="s">
        <v>20</v>
      </c>
      <c r="AW16" s="10"/>
      <c r="AX16" s="29">
        <v>7</v>
      </c>
      <c r="AY16" s="30">
        <v>3</v>
      </c>
      <c r="AZ16" s="30">
        <v>10</v>
      </c>
      <c r="BA16" s="10"/>
      <c r="BB16" s="10"/>
    </row>
    <row r="17" spans="1:54" s="13" customFormat="1" ht="27.95" customHeight="1" x14ac:dyDescent="0.4">
      <c r="A17" s="89">
        <v>7</v>
      </c>
      <c r="B17" s="87"/>
      <c r="C17" s="82"/>
      <c r="D17" s="114" t="s">
        <v>15</v>
      </c>
      <c r="E17" s="82"/>
      <c r="F17" s="45" t="s">
        <v>16</v>
      </c>
      <c r="G17" s="82"/>
      <c r="H17" s="45" t="s">
        <v>17</v>
      </c>
      <c r="I17" s="84"/>
      <c r="J17" s="45" t="s">
        <v>18</v>
      </c>
      <c r="K17" s="84"/>
      <c r="L17" s="45" t="s">
        <v>17</v>
      </c>
      <c r="M17" s="84"/>
      <c r="N17" s="116" t="str">
        <f t="shared" si="5"/>
        <v/>
      </c>
      <c r="O17" s="45" t="s">
        <v>19</v>
      </c>
      <c r="P17" s="117" t="str">
        <f t="shared" si="6"/>
        <v/>
      </c>
      <c r="Q17" s="6" t="s">
        <v>20</v>
      </c>
      <c r="R17" s="116" t="str">
        <f t="shared" si="7"/>
        <v/>
      </c>
      <c r="S17" s="45" t="s">
        <v>19</v>
      </c>
      <c r="T17" s="117" t="str">
        <f t="shared" si="8"/>
        <v/>
      </c>
      <c r="U17" s="6" t="s">
        <v>20</v>
      </c>
      <c r="V17" s="116" t="str">
        <f t="shared" si="9"/>
        <v/>
      </c>
      <c r="W17" s="45" t="s">
        <v>19</v>
      </c>
      <c r="X17" s="117" t="str">
        <f t="shared" si="10"/>
        <v/>
      </c>
      <c r="Y17" s="6" t="s">
        <v>20</v>
      </c>
      <c r="Z17" s="256"/>
      <c r="AA17" s="257"/>
      <c r="AB17" s="118" t="s">
        <v>21</v>
      </c>
      <c r="AC17" s="258"/>
      <c r="AD17" s="256"/>
      <c r="AE17" s="118" t="s">
        <v>21</v>
      </c>
      <c r="AF17" s="101"/>
      <c r="AG17" s="93"/>
      <c r="AH17" s="46" t="str">
        <f t="shared" si="14"/>
        <v/>
      </c>
      <c r="AI17" s="88" t="s">
        <v>17</v>
      </c>
      <c r="AJ17" s="48" t="str">
        <f t="shared" si="0"/>
        <v/>
      </c>
      <c r="AK17" s="88" t="s">
        <v>18</v>
      </c>
      <c r="AL17" s="48" t="str">
        <f t="shared" si="1"/>
        <v/>
      </c>
      <c r="AM17" s="88" t="s">
        <v>17</v>
      </c>
      <c r="AN17" s="48" t="str">
        <f t="shared" si="2"/>
        <v/>
      </c>
      <c r="AO17" s="46" t="str">
        <f t="shared" si="12"/>
        <v/>
      </c>
      <c r="AP17" s="88" t="s">
        <v>19</v>
      </c>
      <c r="AQ17" s="48" t="str">
        <f t="shared" si="13"/>
        <v/>
      </c>
      <c r="AR17" s="33" t="s">
        <v>20</v>
      </c>
      <c r="AS17" s="46" t="str">
        <f t="shared" si="3"/>
        <v/>
      </c>
      <c r="AT17" s="88" t="s">
        <v>19</v>
      </c>
      <c r="AU17" s="48" t="str">
        <f t="shared" si="4"/>
        <v/>
      </c>
      <c r="AV17" s="36" t="s">
        <v>20</v>
      </c>
      <c r="AW17" s="10"/>
      <c r="AX17" s="29">
        <v>8</v>
      </c>
      <c r="AY17" s="30">
        <v>4</v>
      </c>
      <c r="AZ17" s="30">
        <v>11</v>
      </c>
      <c r="BA17" s="10"/>
      <c r="BB17" s="10"/>
    </row>
    <row r="18" spans="1:54" s="13" customFormat="1" ht="27.95" customHeight="1" x14ac:dyDescent="0.4">
      <c r="A18" s="89">
        <v>8</v>
      </c>
      <c r="B18" s="87"/>
      <c r="C18" s="82"/>
      <c r="D18" s="114" t="s">
        <v>15</v>
      </c>
      <c r="E18" s="82"/>
      <c r="F18" s="45" t="s">
        <v>16</v>
      </c>
      <c r="G18" s="82"/>
      <c r="H18" s="45" t="s">
        <v>17</v>
      </c>
      <c r="I18" s="84"/>
      <c r="J18" s="45" t="s">
        <v>18</v>
      </c>
      <c r="K18" s="84"/>
      <c r="L18" s="45" t="s">
        <v>17</v>
      </c>
      <c r="M18" s="84"/>
      <c r="N18" s="116" t="str">
        <f t="shared" si="5"/>
        <v/>
      </c>
      <c r="O18" s="45" t="s">
        <v>19</v>
      </c>
      <c r="P18" s="117" t="str">
        <f t="shared" si="6"/>
        <v/>
      </c>
      <c r="Q18" s="6" t="s">
        <v>20</v>
      </c>
      <c r="R18" s="116" t="str">
        <f t="shared" si="7"/>
        <v/>
      </c>
      <c r="S18" s="45" t="s">
        <v>19</v>
      </c>
      <c r="T18" s="117" t="str">
        <f t="shared" si="8"/>
        <v/>
      </c>
      <c r="U18" s="6" t="s">
        <v>20</v>
      </c>
      <c r="V18" s="116" t="str">
        <f t="shared" si="9"/>
        <v/>
      </c>
      <c r="W18" s="45" t="s">
        <v>19</v>
      </c>
      <c r="X18" s="117" t="str">
        <f t="shared" si="10"/>
        <v/>
      </c>
      <c r="Y18" s="6" t="s">
        <v>20</v>
      </c>
      <c r="Z18" s="256"/>
      <c r="AA18" s="257"/>
      <c r="AB18" s="118" t="s">
        <v>21</v>
      </c>
      <c r="AC18" s="258"/>
      <c r="AD18" s="256"/>
      <c r="AE18" s="118" t="s">
        <v>21</v>
      </c>
      <c r="AF18" s="101"/>
      <c r="AG18" s="93"/>
      <c r="AH18" s="46" t="str">
        <f t="shared" si="14"/>
        <v/>
      </c>
      <c r="AI18" s="88" t="s">
        <v>17</v>
      </c>
      <c r="AJ18" s="48" t="str">
        <f t="shared" si="0"/>
        <v/>
      </c>
      <c r="AK18" s="88" t="s">
        <v>18</v>
      </c>
      <c r="AL18" s="48" t="str">
        <f t="shared" si="1"/>
        <v/>
      </c>
      <c r="AM18" s="88" t="s">
        <v>17</v>
      </c>
      <c r="AN18" s="48" t="str">
        <f t="shared" si="2"/>
        <v/>
      </c>
      <c r="AO18" s="46" t="str">
        <f t="shared" si="12"/>
        <v/>
      </c>
      <c r="AP18" s="88" t="s">
        <v>19</v>
      </c>
      <c r="AQ18" s="48" t="str">
        <f t="shared" si="13"/>
        <v/>
      </c>
      <c r="AR18" s="33" t="s">
        <v>20</v>
      </c>
      <c r="AS18" s="46" t="str">
        <f t="shared" si="3"/>
        <v/>
      </c>
      <c r="AT18" s="88" t="s">
        <v>19</v>
      </c>
      <c r="AU18" s="48" t="str">
        <f t="shared" si="4"/>
        <v/>
      </c>
      <c r="AV18" s="36" t="s">
        <v>20</v>
      </c>
      <c r="AW18" s="10"/>
      <c r="AX18" s="29">
        <v>9</v>
      </c>
      <c r="AY18" s="30">
        <v>5</v>
      </c>
      <c r="AZ18" s="30">
        <v>12</v>
      </c>
      <c r="BA18" s="10"/>
      <c r="BB18" s="10"/>
    </row>
    <row r="19" spans="1:54" s="13" customFormat="1" ht="27.95" customHeight="1" x14ac:dyDescent="0.4">
      <c r="A19" s="89">
        <v>9</v>
      </c>
      <c r="B19" s="87"/>
      <c r="C19" s="82"/>
      <c r="D19" s="114" t="s">
        <v>15</v>
      </c>
      <c r="E19" s="82"/>
      <c r="F19" s="45" t="s">
        <v>16</v>
      </c>
      <c r="G19" s="82"/>
      <c r="H19" s="45" t="s">
        <v>17</v>
      </c>
      <c r="I19" s="84"/>
      <c r="J19" s="45" t="s">
        <v>18</v>
      </c>
      <c r="K19" s="84"/>
      <c r="L19" s="45" t="s">
        <v>17</v>
      </c>
      <c r="M19" s="84"/>
      <c r="N19" s="116" t="str">
        <f t="shared" si="5"/>
        <v/>
      </c>
      <c r="O19" s="45" t="s">
        <v>19</v>
      </c>
      <c r="P19" s="117" t="str">
        <f t="shared" si="6"/>
        <v/>
      </c>
      <c r="Q19" s="6" t="s">
        <v>20</v>
      </c>
      <c r="R19" s="116" t="str">
        <f t="shared" si="7"/>
        <v/>
      </c>
      <c r="S19" s="45" t="s">
        <v>19</v>
      </c>
      <c r="T19" s="117" t="str">
        <f t="shared" si="8"/>
        <v/>
      </c>
      <c r="U19" s="6" t="s">
        <v>20</v>
      </c>
      <c r="V19" s="116" t="str">
        <f t="shared" si="9"/>
        <v/>
      </c>
      <c r="W19" s="45" t="s">
        <v>19</v>
      </c>
      <c r="X19" s="117" t="str">
        <f t="shared" si="10"/>
        <v/>
      </c>
      <c r="Y19" s="6" t="s">
        <v>20</v>
      </c>
      <c r="Z19" s="256"/>
      <c r="AA19" s="257"/>
      <c r="AB19" s="118" t="s">
        <v>21</v>
      </c>
      <c r="AC19" s="258"/>
      <c r="AD19" s="256"/>
      <c r="AE19" s="118" t="s">
        <v>21</v>
      </c>
      <c r="AF19" s="101"/>
      <c r="AG19" s="93"/>
      <c r="AH19" s="46" t="str">
        <f t="shared" si="14"/>
        <v/>
      </c>
      <c r="AI19" s="88" t="s">
        <v>17</v>
      </c>
      <c r="AJ19" s="48" t="str">
        <f t="shared" si="0"/>
        <v/>
      </c>
      <c r="AK19" s="88" t="s">
        <v>18</v>
      </c>
      <c r="AL19" s="48" t="str">
        <f t="shared" si="1"/>
        <v/>
      </c>
      <c r="AM19" s="88" t="s">
        <v>17</v>
      </c>
      <c r="AN19" s="48" t="str">
        <f t="shared" si="2"/>
        <v/>
      </c>
      <c r="AO19" s="46" t="str">
        <f t="shared" si="12"/>
        <v/>
      </c>
      <c r="AP19" s="88" t="s">
        <v>19</v>
      </c>
      <c r="AQ19" s="48" t="str">
        <f t="shared" si="13"/>
        <v/>
      </c>
      <c r="AR19" s="33" t="s">
        <v>20</v>
      </c>
      <c r="AS19" s="46" t="str">
        <f t="shared" si="3"/>
        <v/>
      </c>
      <c r="AT19" s="88" t="s">
        <v>19</v>
      </c>
      <c r="AU19" s="48" t="str">
        <f t="shared" si="4"/>
        <v/>
      </c>
      <c r="AV19" s="36" t="s">
        <v>20</v>
      </c>
      <c r="AW19" s="10"/>
      <c r="AX19" s="29">
        <v>10</v>
      </c>
      <c r="AY19" s="30">
        <v>6</v>
      </c>
      <c r="AZ19" s="30">
        <v>1</v>
      </c>
      <c r="BA19" s="10"/>
      <c r="BB19" s="10"/>
    </row>
    <row r="20" spans="1:54" s="13" customFormat="1" ht="27.95" customHeight="1" x14ac:dyDescent="0.4">
      <c r="A20" s="89">
        <v>10</v>
      </c>
      <c r="B20" s="87"/>
      <c r="C20" s="82"/>
      <c r="D20" s="114" t="s">
        <v>15</v>
      </c>
      <c r="E20" s="82"/>
      <c r="F20" s="45" t="s">
        <v>16</v>
      </c>
      <c r="G20" s="82"/>
      <c r="H20" s="45" t="s">
        <v>17</v>
      </c>
      <c r="I20" s="84"/>
      <c r="J20" s="45" t="s">
        <v>18</v>
      </c>
      <c r="K20" s="84"/>
      <c r="L20" s="45" t="s">
        <v>17</v>
      </c>
      <c r="M20" s="84"/>
      <c r="N20" s="116" t="str">
        <f t="shared" si="5"/>
        <v/>
      </c>
      <c r="O20" s="45" t="s">
        <v>19</v>
      </c>
      <c r="P20" s="117" t="str">
        <f t="shared" si="6"/>
        <v/>
      </c>
      <c r="Q20" s="6" t="s">
        <v>20</v>
      </c>
      <c r="R20" s="116" t="str">
        <f t="shared" si="7"/>
        <v/>
      </c>
      <c r="S20" s="45" t="s">
        <v>19</v>
      </c>
      <c r="T20" s="117" t="str">
        <f t="shared" si="8"/>
        <v/>
      </c>
      <c r="U20" s="6" t="s">
        <v>20</v>
      </c>
      <c r="V20" s="116" t="str">
        <f t="shared" si="9"/>
        <v/>
      </c>
      <c r="W20" s="45" t="s">
        <v>19</v>
      </c>
      <c r="X20" s="117" t="str">
        <f t="shared" si="10"/>
        <v/>
      </c>
      <c r="Y20" s="6" t="s">
        <v>20</v>
      </c>
      <c r="Z20" s="256"/>
      <c r="AA20" s="257"/>
      <c r="AB20" s="118" t="s">
        <v>21</v>
      </c>
      <c r="AC20" s="258"/>
      <c r="AD20" s="256"/>
      <c r="AE20" s="118" t="s">
        <v>21</v>
      </c>
      <c r="AF20" s="101"/>
      <c r="AG20" s="93"/>
      <c r="AH20" s="46" t="str">
        <f t="shared" si="14"/>
        <v/>
      </c>
      <c r="AI20" s="88" t="s">
        <v>17</v>
      </c>
      <c r="AJ20" s="48" t="str">
        <f t="shared" si="0"/>
        <v/>
      </c>
      <c r="AK20" s="88" t="s">
        <v>18</v>
      </c>
      <c r="AL20" s="48" t="str">
        <f t="shared" si="1"/>
        <v/>
      </c>
      <c r="AM20" s="88" t="s">
        <v>17</v>
      </c>
      <c r="AN20" s="48" t="str">
        <f t="shared" si="2"/>
        <v/>
      </c>
      <c r="AO20" s="46" t="str">
        <f t="shared" si="12"/>
        <v/>
      </c>
      <c r="AP20" s="88" t="s">
        <v>19</v>
      </c>
      <c r="AQ20" s="48" t="str">
        <f t="shared" si="13"/>
        <v/>
      </c>
      <c r="AR20" s="33" t="s">
        <v>20</v>
      </c>
      <c r="AS20" s="46" t="str">
        <f t="shared" si="3"/>
        <v/>
      </c>
      <c r="AT20" s="88" t="s">
        <v>19</v>
      </c>
      <c r="AU20" s="48" t="str">
        <f t="shared" si="4"/>
        <v/>
      </c>
      <c r="AV20" s="36" t="s">
        <v>20</v>
      </c>
      <c r="AW20" s="10"/>
      <c r="AX20" s="29">
        <v>11</v>
      </c>
      <c r="AY20" s="30">
        <v>7</v>
      </c>
      <c r="AZ20" s="30">
        <v>2</v>
      </c>
      <c r="BA20" s="10"/>
      <c r="BB20" s="10"/>
    </row>
    <row r="21" spans="1:54" s="13" customFormat="1" ht="27.95" customHeight="1" x14ac:dyDescent="0.4">
      <c r="A21" s="89">
        <v>11</v>
      </c>
      <c r="B21" s="87"/>
      <c r="C21" s="82"/>
      <c r="D21" s="114" t="s">
        <v>15</v>
      </c>
      <c r="E21" s="82"/>
      <c r="F21" s="45" t="s">
        <v>16</v>
      </c>
      <c r="G21" s="82"/>
      <c r="H21" s="45" t="s">
        <v>17</v>
      </c>
      <c r="I21" s="84"/>
      <c r="J21" s="45" t="s">
        <v>18</v>
      </c>
      <c r="K21" s="84"/>
      <c r="L21" s="45" t="s">
        <v>17</v>
      </c>
      <c r="M21" s="84"/>
      <c r="N21" s="116" t="str">
        <f t="shared" si="5"/>
        <v/>
      </c>
      <c r="O21" s="45" t="s">
        <v>19</v>
      </c>
      <c r="P21" s="117" t="str">
        <f t="shared" si="6"/>
        <v/>
      </c>
      <c r="Q21" s="6" t="s">
        <v>20</v>
      </c>
      <c r="R21" s="116" t="str">
        <f t="shared" si="7"/>
        <v/>
      </c>
      <c r="S21" s="45" t="s">
        <v>19</v>
      </c>
      <c r="T21" s="117" t="str">
        <f t="shared" si="8"/>
        <v/>
      </c>
      <c r="U21" s="6" t="s">
        <v>20</v>
      </c>
      <c r="V21" s="116" t="str">
        <f t="shared" si="9"/>
        <v/>
      </c>
      <c r="W21" s="45" t="s">
        <v>19</v>
      </c>
      <c r="X21" s="117" t="str">
        <f t="shared" si="10"/>
        <v/>
      </c>
      <c r="Y21" s="6" t="s">
        <v>20</v>
      </c>
      <c r="Z21" s="256"/>
      <c r="AA21" s="257"/>
      <c r="AB21" s="118" t="s">
        <v>21</v>
      </c>
      <c r="AC21" s="258"/>
      <c r="AD21" s="256"/>
      <c r="AE21" s="118" t="s">
        <v>21</v>
      </c>
      <c r="AF21" s="101"/>
      <c r="AG21" s="93"/>
      <c r="AH21" s="46" t="str">
        <f t="shared" si="14"/>
        <v/>
      </c>
      <c r="AI21" s="88" t="s">
        <v>17</v>
      </c>
      <c r="AJ21" s="48" t="str">
        <f t="shared" si="0"/>
        <v/>
      </c>
      <c r="AK21" s="88" t="s">
        <v>18</v>
      </c>
      <c r="AL21" s="48" t="str">
        <f t="shared" si="1"/>
        <v/>
      </c>
      <c r="AM21" s="88" t="s">
        <v>17</v>
      </c>
      <c r="AN21" s="48" t="str">
        <f t="shared" si="2"/>
        <v/>
      </c>
      <c r="AO21" s="46" t="str">
        <f t="shared" si="12"/>
        <v/>
      </c>
      <c r="AP21" s="88" t="s">
        <v>19</v>
      </c>
      <c r="AQ21" s="48" t="str">
        <f t="shared" si="13"/>
        <v/>
      </c>
      <c r="AR21" s="33" t="s">
        <v>20</v>
      </c>
      <c r="AS21" s="46" t="str">
        <f t="shared" si="3"/>
        <v/>
      </c>
      <c r="AT21" s="88" t="s">
        <v>19</v>
      </c>
      <c r="AU21" s="48" t="str">
        <f t="shared" si="4"/>
        <v/>
      </c>
      <c r="AV21" s="36" t="s">
        <v>20</v>
      </c>
      <c r="AW21" s="10"/>
      <c r="AX21" s="29">
        <v>12</v>
      </c>
      <c r="AY21" s="30">
        <v>8</v>
      </c>
      <c r="AZ21" s="30">
        <v>3</v>
      </c>
      <c r="BA21" s="10"/>
      <c r="BB21" s="10"/>
    </row>
    <row r="22" spans="1:54" s="13" customFormat="1" ht="27.95" customHeight="1" x14ac:dyDescent="0.4">
      <c r="A22" s="89">
        <v>12</v>
      </c>
      <c r="B22" s="87"/>
      <c r="C22" s="82"/>
      <c r="D22" s="114" t="s">
        <v>15</v>
      </c>
      <c r="E22" s="82"/>
      <c r="F22" s="45" t="s">
        <v>16</v>
      </c>
      <c r="G22" s="82"/>
      <c r="H22" s="45" t="s">
        <v>17</v>
      </c>
      <c r="I22" s="84"/>
      <c r="J22" s="45" t="s">
        <v>18</v>
      </c>
      <c r="K22" s="84"/>
      <c r="L22" s="45" t="s">
        <v>17</v>
      </c>
      <c r="M22" s="84"/>
      <c r="N22" s="116" t="str">
        <f t="shared" si="5"/>
        <v/>
      </c>
      <c r="O22" s="45" t="s">
        <v>19</v>
      </c>
      <c r="P22" s="117" t="str">
        <f t="shared" si="6"/>
        <v/>
      </c>
      <c r="Q22" s="6" t="s">
        <v>20</v>
      </c>
      <c r="R22" s="116" t="str">
        <f t="shared" si="7"/>
        <v/>
      </c>
      <c r="S22" s="45" t="s">
        <v>19</v>
      </c>
      <c r="T22" s="117" t="str">
        <f t="shared" si="8"/>
        <v/>
      </c>
      <c r="U22" s="6" t="s">
        <v>20</v>
      </c>
      <c r="V22" s="116" t="str">
        <f t="shared" si="9"/>
        <v/>
      </c>
      <c r="W22" s="45" t="s">
        <v>19</v>
      </c>
      <c r="X22" s="117" t="str">
        <f t="shared" si="10"/>
        <v/>
      </c>
      <c r="Y22" s="6" t="s">
        <v>20</v>
      </c>
      <c r="Z22" s="256"/>
      <c r="AA22" s="257"/>
      <c r="AB22" s="118" t="s">
        <v>21</v>
      </c>
      <c r="AC22" s="258"/>
      <c r="AD22" s="256"/>
      <c r="AE22" s="118" t="s">
        <v>21</v>
      </c>
      <c r="AF22" s="101"/>
      <c r="AG22" s="93"/>
      <c r="AH22" s="46" t="str">
        <f t="shared" si="14"/>
        <v/>
      </c>
      <c r="AI22" s="88" t="s">
        <v>17</v>
      </c>
      <c r="AJ22" s="48" t="str">
        <f t="shared" si="0"/>
        <v/>
      </c>
      <c r="AK22" s="88" t="s">
        <v>18</v>
      </c>
      <c r="AL22" s="48" t="str">
        <f t="shared" si="1"/>
        <v/>
      </c>
      <c r="AM22" s="88" t="s">
        <v>17</v>
      </c>
      <c r="AN22" s="48" t="str">
        <f t="shared" si="2"/>
        <v/>
      </c>
      <c r="AO22" s="46" t="str">
        <f t="shared" si="12"/>
        <v/>
      </c>
      <c r="AP22" s="88" t="s">
        <v>19</v>
      </c>
      <c r="AQ22" s="48" t="str">
        <f t="shared" si="13"/>
        <v/>
      </c>
      <c r="AR22" s="33" t="s">
        <v>20</v>
      </c>
      <c r="AS22" s="46" t="str">
        <f t="shared" si="3"/>
        <v/>
      </c>
      <c r="AT22" s="88" t="s">
        <v>19</v>
      </c>
      <c r="AU22" s="48" t="str">
        <f t="shared" si="4"/>
        <v/>
      </c>
      <c r="AV22" s="36" t="s">
        <v>20</v>
      </c>
      <c r="AW22" s="10"/>
      <c r="AX22" s="29">
        <v>13</v>
      </c>
      <c r="AY22" s="30">
        <v>9</v>
      </c>
      <c r="AZ22" s="10"/>
      <c r="BA22" s="10"/>
      <c r="BB22" s="10"/>
    </row>
    <row r="23" spans="1:54" s="13" customFormat="1" ht="27.95" customHeight="1" x14ac:dyDescent="0.4">
      <c r="A23" s="89">
        <v>13</v>
      </c>
      <c r="B23" s="87"/>
      <c r="C23" s="82"/>
      <c r="D23" s="114" t="s">
        <v>15</v>
      </c>
      <c r="E23" s="82"/>
      <c r="F23" s="45" t="s">
        <v>16</v>
      </c>
      <c r="G23" s="82"/>
      <c r="H23" s="45" t="s">
        <v>17</v>
      </c>
      <c r="I23" s="84"/>
      <c r="J23" s="45" t="s">
        <v>18</v>
      </c>
      <c r="K23" s="84"/>
      <c r="L23" s="45" t="s">
        <v>17</v>
      </c>
      <c r="M23" s="84"/>
      <c r="N23" s="116" t="str">
        <f t="shared" si="5"/>
        <v/>
      </c>
      <c r="O23" s="45" t="s">
        <v>19</v>
      </c>
      <c r="P23" s="117" t="str">
        <f t="shared" si="6"/>
        <v/>
      </c>
      <c r="Q23" s="6" t="s">
        <v>20</v>
      </c>
      <c r="R23" s="116" t="str">
        <f t="shared" si="7"/>
        <v/>
      </c>
      <c r="S23" s="45" t="s">
        <v>19</v>
      </c>
      <c r="T23" s="117" t="str">
        <f t="shared" si="8"/>
        <v/>
      </c>
      <c r="U23" s="6" t="s">
        <v>20</v>
      </c>
      <c r="V23" s="116" t="str">
        <f t="shared" si="9"/>
        <v/>
      </c>
      <c r="W23" s="45" t="s">
        <v>19</v>
      </c>
      <c r="X23" s="117" t="str">
        <f t="shared" si="10"/>
        <v/>
      </c>
      <c r="Y23" s="6" t="s">
        <v>20</v>
      </c>
      <c r="Z23" s="256"/>
      <c r="AA23" s="257"/>
      <c r="AB23" s="118" t="s">
        <v>21</v>
      </c>
      <c r="AC23" s="258"/>
      <c r="AD23" s="256"/>
      <c r="AE23" s="118" t="s">
        <v>21</v>
      </c>
      <c r="AF23" s="101"/>
      <c r="AG23" s="93"/>
      <c r="AH23" s="46" t="str">
        <f t="shared" si="14"/>
        <v/>
      </c>
      <c r="AI23" s="88" t="s">
        <v>17</v>
      </c>
      <c r="AJ23" s="48" t="str">
        <f t="shared" si="0"/>
        <v/>
      </c>
      <c r="AK23" s="88" t="s">
        <v>18</v>
      </c>
      <c r="AL23" s="48" t="str">
        <f t="shared" si="1"/>
        <v/>
      </c>
      <c r="AM23" s="88" t="s">
        <v>17</v>
      </c>
      <c r="AN23" s="48" t="str">
        <f t="shared" si="2"/>
        <v/>
      </c>
      <c r="AO23" s="46" t="str">
        <f t="shared" si="12"/>
        <v/>
      </c>
      <c r="AP23" s="88" t="s">
        <v>19</v>
      </c>
      <c r="AQ23" s="48" t="str">
        <f t="shared" si="13"/>
        <v/>
      </c>
      <c r="AR23" s="33" t="s">
        <v>20</v>
      </c>
      <c r="AS23" s="46" t="str">
        <f t="shared" si="3"/>
        <v/>
      </c>
      <c r="AT23" s="88" t="s">
        <v>19</v>
      </c>
      <c r="AU23" s="48" t="str">
        <f t="shared" si="4"/>
        <v/>
      </c>
      <c r="AV23" s="36" t="s">
        <v>20</v>
      </c>
      <c r="AW23" s="10"/>
      <c r="AX23" s="29">
        <v>14</v>
      </c>
      <c r="AY23" s="30">
        <v>10</v>
      </c>
      <c r="AZ23" s="30">
        <v>0</v>
      </c>
      <c r="BA23" s="10"/>
      <c r="BB23" s="10"/>
    </row>
    <row r="24" spans="1:54" s="13" customFormat="1" ht="27.95" customHeight="1" x14ac:dyDescent="0.4">
      <c r="A24" s="89">
        <v>14</v>
      </c>
      <c r="B24" s="87"/>
      <c r="C24" s="82"/>
      <c r="D24" s="114" t="s">
        <v>15</v>
      </c>
      <c r="E24" s="82"/>
      <c r="F24" s="45" t="s">
        <v>16</v>
      </c>
      <c r="G24" s="82"/>
      <c r="H24" s="45" t="s">
        <v>17</v>
      </c>
      <c r="I24" s="84"/>
      <c r="J24" s="45" t="s">
        <v>18</v>
      </c>
      <c r="K24" s="84"/>
      <c r="L24" s="45" t="s">
        <v>17</v>
      </c>
      <c r="M24" s="84"/>
      <c r="N24" s="116" t="str">
        <f t="shared" si="5"/>
        <v/>
      </c>
      <c r="O24" s="45" t="s">
        <v>19</v>
      </c>
      <c r="P24" s="117" t="str">
        <f t="shared" si="6"/>
        <v/>
      </c>
      <c r="Q24" s="6" t="s">
        <v>20</v>
      </c>
      <c r="R24" s="116" t="str">
        <f t="shared" si="7"/>
        <v/>
      </c>
      <c r="S24" s="45" t="s">
        <v>19</v>
      </c>
      <c r="T24" s="117" t="str">
        <f t="shared" si="8"/>
        <v/>
      </c>
      <c r="U24" s="6" t="s">
        <v>20</v>
      </c>
      <c r="V24" s="116" t="str">
        <f t="shared" si="9"/>
        <v/>
      </c>
      <c r="W24" s="45" t="s">
        <v>19</v>
      </c>
      <c r="X24" s="117" t="str">
        <f t="shared" si="10"/>
        <v/>
      </c>
      <c r="Y24" s="6" t="s">
        <v>20</v>
      </c>
      <c r="Z24" s="256"/>
      <c r="AA24" s="257"/>
      <c r="AB24" s="118" t="s">
        <v>21</v>
      </c>
      <c r="AC24" s="258"/>
      <c r="AD24" s="256"/>
      <c r="AE24" s="118" t="s">
        <v>21</v>
      </c>
      <c r="AF24" s="101"/>
      <c r="AG24" s="93"/>
      <c r="AH24" s="46" t="str">
        <f t="shared" si="14"/>
        <v/>
      </c>
      <c r="AI24" s="88" t="s">
        <v>17</v>
      </c>
      <c r="AJ24" s="48" t="str">
        <f t="shared" si="0"/>
        <v/>
      </c>
      <c r="AK24" s="88" t="s">
        <v>18</v>
      </c>
      <c r="AL24" s="48" t="str">
        <f t="shared" si="1"/>
        <v/>
      </c>
      <c r="AM24" s="88" t="s">
        <v>17</v>
      </c>
      <c r="AN24" s="48" t="str">
        <f t="shared" si="2"/>
        <v/>
      </c>
      <c r="AO24" s="46" t="str">
        <f t="shared" si="12"/>
        <v/>
      </c>
      <c r="AP24" s="88" t="s">
        <v>19</v>
      </c>
      <c r="AQ24" s="48" t="str">
        <f t="shared" si="13"/>
        <v/>
      </c>
      <c r="AR24" s="33" t="s">
        <v>20</v>
      </c>
      <c r="AS24" s="46" t="str">
        <f t="shared" si="3"/>
        <v/>
      </c>
      <c r="AT24" s="88" t="s">
        <v>19</v>
      </c>
      <c r="AU24" s="48" t="str">
        <f t="shared" si="4"/>
        <v/>
      </c>
      <c r="AV24" s="36" t="s">
        <v>20</v>
      </c>
      <c r="AW24" s="10"/>
      <c r="AX24" s="29">
        <v>15</v>
      </c>
      <c r="AY24" s="30">
        <v>11</v>
      </c>
      <c r="AZ24" s="30">
        <v>1</v>
      </c>
      <c r="BA24" s="10"/>
      <c r="BB24" s="10"/>
    </row>
    <row r="25" spans="1:54" s="13" customFormat="1" ht="27.95" customHeight="1" x14ac:dyDescent="0.4">
      <c r="A25" s="89">
        <v>15</v>
      </c>
      <c r="B25" s="87"/>
      <c r="C25" s="82"/>
      <c r="D25" s="114" t="s">
        <v>15</v>
      </c>
      <c r="E25" s="82"/>
      <c r="F25" s="45" t="s">
        <v>16</v>
      </c>
      <c r="G25" s="82"/>
      <c r="H25" s="45" t="s">
        <v>17</v>
      </c>
      <c r="I25" s="84"/>
      <c r="J25" s="45" t="s">
        <v>18</v>
      </c>
      <c r="K25" s="84"/>
      <c r="L25" s="45" t="s">
        <v>17</v>
      </c>
      <c r="M25" s="84"/>
      <c r="N25" s="116" t="str">
        <f t="shared" si="5"/>
        <v/>
      </c>
      <c r="O25" s="45" t="s">
        <v>19</v>
      </c>
      <c r="P25" s="117" t="str">
        <f t="shared" si="6"/>
        <v/>
      </c>
      <c r="Q25" s="6" t="s">
        <v>20</v>
      </c>
      <c r="R25" s="116" t="str">
        <f t="shared" si="7"/>
        <v/>
      </c>
      <c r="S25" s="45" t="s">
        <v>19</v>
      </c>
      <c r="T25" s="117" t="str">
        <f t="shared" si="8"/>
        <v/>
      </c>
      <c r="U25" s="6" t="s">
        <v>20</v>
      </c>
      <c r="V25" s="116" t="str">
        <f t="shared" si="9"/>
        <v/>
      </c>
      <c r="W25" s="45" t="s">
        <v>19</v>
      </c>
      <c r="X25" s="117" t="str">
        <f t="shared" si="10"/>
        <v/>
      </c>
      <c r="Y25" s="6" t="s">
        <v>20</v>
      </c>
      <c r="Z25" s="256"/>
      <c r="AA25" s="257"/>
      <c r="AB25" s="118" t="s">
        <v>21</v>
      </c>
      <c r="AC25" s="258"/>
      <c r="AD25" s="256"/>
      <c r="AE25" s="118" t="s">
        <v>21</v>
      </c>
      <c r="AF25" s="101"/>
      <c r="AG25" s="93"/>
      <c r="AH25" s="46" t="str">
        <f t="shared" si="14"/>
        <v/>
      </c>
      <c r="AI25" s="88" t="s">
        <v>17</v>
      </c>
      <c r="AJ25" s="48" t="str">
        <f t="shared" si="0"/>
        <v/>
      </c>
      <c r="AK25" s="88" t="s">
        <v>18</v>
      </c>
      <c r="AL25" s="48" t="str">
        <f t="shared" si="1"/>
        <v/>
      </c>
      <c r="AM25" s="88" t="s">
        <v>17</v>
      </c>
      <c r="AN25" s="48" t="str">
        <f t="shared" si="2"/>
        <v/>
      </c>
      <c r="AO25" s="46" t="str">
        <f t="shared" si="12"/>
        <v/>
      </c>
      <c r="AP25" s="88" t="s">
        <v>19</v>
      </c>
      <c r="AQ25" s="48" t="str">
        <f t="shared" si="13"/>
        <v/>
      </c>
      <c r="AR25" s="33" t="s">
        <v>20</v>
      </c>
      <c r="AS25" s="46" t="str">
        <f t="shared" si="3"/>
        <v/>
      </c>
      <c r="AT25" s="88" t="s">
        <v>19</v>
      </c>
      <c r="AU25" s="48" t="str">
        <f t="shared" si="4"/>
        <v/>
      </c>
      <c r="AV25" s="36" t="s">
        <v>20</v>
      </c>
      <c r="AW25" s="10"/>
      <c r="AX25" s="29">
        <v>16</v>
      </c>
      <c r="AY25" s="30">
        <v>12</v>
      </c>
      <c r="AZ25" s="30">
        <v>2</v>
      </c>
      <c r="BA25" s="10"/>
      <c r="BB25" s="10"/>
    </row>
    <row r="26" spans="1:54" s="13" customFormat="1" ht="27.95" customHeight="1" x14ac:dyDescent="0.4">
      <c r="A26" s="89">
        <v>16</v>
      </c>
      <c r="B26" s="87"/>
      <c r="C26" s="82"/>
      <c r="D26" s="114" t="s">
        <v>15</v>
      </c>
      <c r="E26" s="82"/>
      <c r="F26" s="45" t="s">
        <v>16</v>
      </c>
      <c r="G26" s="82"/>
      <c r="H26" s="45" t="s">
        <v>17</v>
      </c>
      <c r="I26" s="84"/>
      <c r="J26" s="45" t="s">
        <v>18</v>
      </c>
      <c r="K26" s="84"/>
      <c r="L26" s="45" t="s">
        <v>17</v>
      </c>
      <c r="M26" s="84"/>
      <c r="N26" s="116" t="str">
        <f t="shared" si="5"/>
        <v/>
      </c>
      <c r="O26" s="45" t="s">
        <v>19</v>
      </c>
      <c r="P26" s="117" t="str">
        <f t="shared" si="6"/>
        <v/>
      </c>
      <c r="Q26" s="6" t="s">
        <v>20</v>
      </c>
      <c r="R26" s="116" t="str">
        <f t="shared" si="7"/>
        <v/>
      </c>
      <c r="S26" s="45" t="s">
        <v>19</v>
      </c>
      <c r="T26" s="117" t="str">
        <f t="shared" si="8"/>
        <v/>
      </c>
      <c r="U26" s="6" t="s">
        <v>20</v>
      </c>
      <c r="V26" s="116" t="str">
        <f t="shared" si="9"/>
        <v/>
      </c>
      <c r="W26" s="45" t="s">
        <v>19</v>
      </c>
      <c r="X26" s="117" t="str">
        <f t="shared" si="10"/>
        <v/>
      </c>
      <c r="Y26" s="6" t="s">
        <v>20</v>
      </c>
      <c r="Z26" s="256"/>
      <c r="AA26" s="257"/>
      <c r="AB26" s="118" t="s">
        <v>21</v>
      </c>
      <c r="AC26" s="258"/>
      <c r="AD26" s="256"/>
      <c r="AE26" s="118" t="s">
        <v>21</v>
      </c>
      <c r="AF26" s="101"/>
      <c r="AG26" s="93"/>
      <c r="AH26" s="46" t="str">
        <f t="shared" si="14"/>
        <v/>
      </c>
      <c r="AI26" s="88" t="s">
        <v>17</v>
      </c>
      <c r="AJ26" s="48" t="str">
        <f t="shared" si="0"/>
        <v/>
      </c>
      <c r="AK26" s="88" t="s">
        <v>18</v>
      </c>
      <c r="AL26" s="48" t="str">
        <f t="shared" si="1"/>
        <v/>
      </c>
      <c r="AM26" s="88" t="s">
        <v>17</v>
      </c>
      <c r="AN26" s="48" t="str">
        <f t="shared" si="2"/>
        <v/>
      </c>
      <c r="AO26" s="46" t="str">
        <f t="shared" si="12"/>
        <v/>
      </c>
      <c r="AP26" s="88" t="s">
        <v>19</v>
      </c>
      <c r="AQ26" s="48" t="str">
        <f t="shared" si="13"/>
        <v/>
      </c>
      <c r="AR26" s="33" t="s">
        <v>20</v>
      </c>
      <c r="AS26" s="46" t="str">
        <f t="shared" si="3"/>
        <v/>
      </c>
      <c r="AT26" s="88" t="s">
        <v>19</v>
      </c>
      <c r="AU26" s="48" t="str">
        <f t="shared" si="4"/>
        <v/>
      </c>
      <c r="AV26" s="36" t="s">
        <v>20</v>
      </c>
      <c r="AW26" s="10"/>
      <c r="AX26" s="29">
        <v>17</v>
      </c>
      <c r="AY26" s="30">
        <v>13</v>
      </c>
      <c r="AZ26" s="30">
        <v>3</v>
      </c>
      <c r="BA26" s="10"/>
      <c r="BB26" s="10"/>
    </row>
    <row r="27" spans="1:54" s="13" customFormat="1" ht="27.95" customHeight="1" x14ac:dyDescent="0.4">
      <c r="A27" s="89">
        <v>17</v>
      </c>
      <c r="B27" s="87"/>
      <c r="C27" s="82"/>
      <c r="D27" s="114" t="s">
        <v>15</v>
      </c>
      <c r="E27" s="82"/>
      <c r="F27" s="45" t="s">
        <v>16</v>
      </c>
      <c r="G27" s="82"/>
      <c r="H27" s="45" t="s">
        <v>17</v>
      </c>
      <c r="I27" s="84"/>
      <c r="J27" s="45" t="s">
        <v>18</v>
      </c>
      <c r="K27" s="84"/>
      <c r="L27" s="45" t="s">
        <v>17</v>
      </c>
      <c r="M27" s="84"/>
      <c r="N27" s="116" t="str">
        <f t="shared" si="5"/>
        <v/>
      </c>
      <c r="O27" s="45" t="s">
        <v>19</v>
      </c>
      <c r="P27" s="117" t="str">
        <f t="shared" si="6"/>
        <v/>
      </c>
      <c r="Q27" s="6" t="s">
        <v>20</v>
      </c>
      <c r="R27" s="116" t="str">
        <f t="shared" si="7"/>
        <v/>
      </c>
      <c r="S27" s="45" t="s">
        <v>19</v>
      </c>
      <c r="T27" s="117" t="str">
        <f t="shared" si="8"/>
        <v/>
      </c>
      <c r="U27" s="6" t="s">
        <v>20</v>
      </c>
      <c r="V27" s="116" t="str">
        <f t="shared" si="9"/>
        <v/>
      </c>
      <c r="W27" s="45" t="s">
        <v>19</v>
      </c>
      <c r="X27" s="117" t="str">
        <f t="shared" si="10"/>
        <v/>
      </c>
      <c r="Y27" s="6" t="s">
        <v>20</v>
      </c>
      <c r="Z27" s="256"/>
      <c r="AA27" s="257"/>
      <c r="AB27" s="118" t="s">
        <v>21</v>
      </c>
      <c r="AC27" s="258"/>
      <c r="AD27" s="256"/>
      <c r="AE27" s="118" t="s">
        <v>21</v>
      </c>
      <c r="AF27" s="101"/>
      <c r="AG27" s="93"/>
      <c r="AH27" s="46" t="str">
        <f t="shared" si="14"/>
        <v/>
      </c>
      <c r="AI27" s="88" t="s">
        <v>17</v>
      </c>
      <c r="AJ27" s="48" t="str">
        <f t="shared" si="0"/>
        <v/>
      </c>
      <c r="AK27" s="88" t="s">
        <v>18</v>
      </c>
      <c r="AL27" s="48" t="str">
        <f t="shared" si="1"/>
        <v/>
      </c>
      <c r="AM27" s="88" t="s">
        <v>17</v>
      </c>
      <c r="AN27" s="48" t="str">
        <f t="shared" si="2"/>
        <v/>
      </c>
      <c r="AO27" s="46" t="str">
        <f t="shared" si="12"/>
        <v/>
      </c>
      <c r="AP27" s="88" t="s">
        <v>19</v>
      </c>
      <c r="AQ27" s="48" t="str">
        <f t="shared" si="13"/>
        <v/>
      </c>
      <c r="AR27" s="33" t="s">
        <v>20</v>
      </c>
      <c r="AS27" s="46" t="str">
        <f t="shared" si="3"/>
        <v/>
      </c>
      <c r="AT27" s="88" t="s">
        <v>19</v>
      </c>
      <c r="AU27" s="48" t="str">
        <f t="shared" si="4"/>
        <v/>
      </c>
      <c r="AV27" s="36" t="s">
        <v>20</v>
      </c>
      <c r="AW27" s="10"/>
      <c r="AX27" s="29">
        <v>18</v>
      </c>
      <c r="AY27" s="30">
        <v>14</v>
      </c>
      <c r="AZ27" s="30">
        <v>4</v>
      </c>
      <c r="BA27" s="10"/>
      <c r="BB27" s="10"/>
    </row>
    <row r="28" spans="1:54" s="13" customFormat="1" ht="27.95" customHeight="1" x14ac:dyDescent="0.4">
      <c r="A28" s="89">
        <v>18</v>
      </c>
      <c r="B28" s="87"/>
      <c r="C28" s="82"/>
      <c r="D28" s="114" t="s">
        <v>15</v>
      </c>
      <c r="E28" s="82"/>
      <c r="F28" s="45" t="s">
        <v>16</v>
      </c>
      <c r="G28" s="82"/>
      <c r="H28" s="45" t="s">
        <v>17</v>
      </c>
      <c r="I28" s="84"/>
      <c r="J28" s="45" t="s">
        <v>18</v>
      </c>
      <c r="K28" s="84"/>
      <c r="L28" s="45" t="s">
        <v>17</v>
      </c>
      <c r="M28" s="84"/>
      <c r="N28" s="116" t="str">
        <f t="shared" si="5"/>
        <v/>
      </c>
      <c r="O28" s="45" t="s">
        <v>19</v>
      </c>
      <c r="P28" s="117" t="str">
        <f t="shared" si="6"/>
        <v/>
      </c>
      <c r="Q28" s="6" t="s">
        <v>20</v>
      </c>
      <c r="R28" s="116" t="str">
        <f t="shared" si="7"/>
        <v/>
      </c>
      <c r="S28" s="45" t="s">
        <v>19</v>
      </c>
      <c r="T28" s="117" t="str">
        <f t="shared" si="8"/>
        <v/>
      </c>
      <c r="U28" s="6" t="s">
        <v>20</v>
      </c>
      <c r="V28" s="116" t="str">
        <f t="shared" si="9"/>
        <v/>
      </c>
      <c r="W28" s="45" t="s">
        <v>19</v>
      </c>
      <c r="X28" s="117" t="str">
        <f t="shared" si="10"/>
        <v/>
      </c>
      <c r="Y28" s="6" t="s">
        <v>20</v>
      </c>
      <c r="Z28" s="256"/>
      <c r="AA28" s="257"/>
      <c r="AB28" s="118" t="s">
        <v>21</v>
      </c>
      <c r="AC28" s="258"/>
      <c r="AD28" s="256"/>
      <c r="AE28" s="118" t="s">
        <v>21</v>
      </c>
      <c r="AF28" s="101"/>
      <c r="AG28" s="93"/>
      <c r="AH28" s="46" t="str">
        <f t="shared" si="14"/>
        <v/>
      </c>
      <c r="AI28" s="88" t="s">
        <v>17</v>
      </c>
      <c r="AJ28" s="48" t="str">
        <f t="shared" si="0"/>
        <v/>
      </c>
      <c r="AK28" s="88" t="s">
        <v>18</v>
      </c>
      <c r="AL28" s="48" t="str">
        <f t="shared" si="1"/>
        <v/>
      </c>
      <c r="AM28" s="88" t="s">
        <v>17</v>
      </c>
      <c r="AN28" s="48" t="str">
        <f t="shared" si="2"/>
        <v/>
      </c>
      <c r="AO28" s="46" t="str">
        <f t="shared" si="12"/>
        <v/>
      </c>
      <c r="AP28" s="88" t="s">
        <v>19</v>
      </c>
      <c r="AQ28" s="48" t="str">
        <f t="shared" si="13"/>
        <v/>
      </c>
      <c r="AR28" s="33" t="s">
        <v>20</v>
      </c>
      <c r="AS28" s="46" t="str">
        <f t="shared" si="3"/>
        <v/>
      </c>
      <c r="AT28" s="88" t="s">
        <v>19</v>
      </c>
      <c r="AU28" s="48" t="str">
        <f t="shared" si="4"/>
        <v/>
      </c>
      <c r="AV28" s="36" t="s">
        <v>20</v>
      </c>
      <c r="AW28" s="10"/>
      <c r="AX28" s="29">
        <v>19</v>
      </c>
      <c r="AY28" s="30">
        <v>16</v>
      </c>
      <c r="AZ28" s="30">
        <v>5</v>
      </c>
      <c r="BA28" s="10"/>
      <c r="BB28" s="10"/>
    </row>
    <row r="29" spans="1:54" s="13" customFormat="1" ht="27.95" customHeight="1" x14ac:dyDescent="0.4">
      <c r="A29" s="89">
        <v>19</v>
      </c>
      <c r="B29" s="87"/>
      <c r="C29" s="82"/>
      <c r="D29" s="114" t="s">
        <v>15</v>
      </c>
      <c r="E29" s="82"/>
      <c r="F29" s="45" t="s">
        <v>16</v>
      </c>
      <c r="G29" s="82"/>
      <c r="H29" s="45" t="s">
        <v>17</v>
      </c>
      <c r="I29" s="84"/>
      <c r="J29" s="45" t="s">
        <v>18</v>
      </c>
      <c r="K29" s="84"/>
      <c r="L29" s="45" t="s">
        <v>17</v>
      </c>
      <c r="M29" s="84"/>
      <c r="N29" s="116" t="str">
        <f t="shared" si="5"/>
        <v/>
      </c>
      <c r="O29" s="45" t="s">
        <v>19</v>
      </c>
      <c r="P29" s="117" t="str">
        <f t="shared" si="6"/>
        <v/>
      </c>
      <c r="Q29" s="6" t="s">
        <v>20</v>
      </c>
      <c r="R29" s="116" t="str">
        <f t="shared" si="7"/>
        <v/>
      </c>
      <c r="S29" s="45" t="s">
        <v>19</v>
      </c>
      <c r="T29" s="117" t="str">
        <f t="shared" si="8"/>
        <v/>
      </c>
      <c r="U29" s="6" t="s">
        <v>20</v>
      </c>
      <c r="V29" s="116" t="str">
        <f>AS29</f>
        <v/>
      </c>
      <c r="W29" s="45" t="s">
        <v>19</v>
      </c>
      <c r="X29" s="117" t="str">
        <f t="shared" si="10"/>
        <v/>
      </c>
      <c r="Y29" s="6" t="s">
        <v>20</v>
      </c>
      <c r="Z29" s="256"/>
      <c r="AA29" s="257"/>
      <c r="AB29" s="118" t="s">
        <v>21</v>
      </c>
      <c r="AC29" s="258"/>
      <c r="AD29" s="256"/>
      <c r="AE29" s="118" t="s">
        <v>21</v>
      </c>
      <c r="AF29" s="101"/>
      <c r="AG29" s="93"/>
      <c r="AH29" s="46" t="str">
        <f t="shared" si="14"/>
        <v/>
      </c>
      <c r="AI29" s="88" t="s">
        <v>17</v>
      </c>
      <c r="AJ29" s="48" t="str">
        <f t="shared" si="0"/>
        <v/>
      </c>
      <c r="AK29" s="88" t="s">
        <v>18</v>
      </c>
      <c r="AL29" s="48" t="str">
        <f t="shared" si="1"/>
        <v/>
      </c>
      <c r="AM29" s="88" t="s">
        <v>17</v>
      </c>
      <c r="AN29" s="48" t="str">
        <f t="shared" si="2"/>
        <v/>
      </c>
      <c r="AO29" s="46" t="str">
        <f t="shared" si="12"/>
        <v/>
      </c>
      <c r="AP29" s="88" t="s">
        <v>19</v>
      </c>
      <c r="AQ29" s="48" t="str">
        <f t="shared" si="13"/>
        <v/>
      </c>
      <c r="AR29" s="33" t="s">
        <v>20</v>
      </c>
      <c r="AS29" s="46" t="str">
        <f t="shared" si="3"/>
        <v/>
      </c>
      <c r="AT29" s="88" t="s">
        <v>19</v>
      </c>
      <c r="AU29" s="48" t="str">
        <f t="shared" si="4"/>
        <v/>
      </c>
      <c r="AV29" s="36" t="s">
        <v>20</v>
      </c>
      <c r="AW29" s="10"/>
      <c r="AX29" s="29">
        <v>20</v>
      </c>
      <c r="AY29" s="30">
        <v>17</v>
      </c>
      <c r="AZ29" s="30">
        <v>6</v>
      </c>
      <c r="BA29" s="10"/>
      <c r="BB29" s="10"/>
    </row>
    <row r="30" spans="1:54" s="13" customFormat="1" ht="27.95" customHeight="1" x14ac:dyDescent="0.4">
      <c r="A30" s="89">
        <v>20</v>
      </c>
      <c r="B30" s="87"/>
      <c r="C30" s="82"/>
      <c r="D30" s="114" t="s">
        <v>15</v>
      </c>
      <c r="E30" s="82"/>
      <c r="F30" s="45" t="s">
        <v>16</v>
      </c>
      <c r="G30" s="82"/>
      <c r="H30" s="45" t="s">
        <v>17</v>
      </c>
      <c r="I30" s="84"/>
      <c r="J30" s="45" t="s">
        <v>18</v>
      </c>
      <c r="K30" s="84"/>
      <c r="L30" s="45" t="s">
        <v>17</v>
      </c>
      <c r="M30" s="84"/>
      <c r="N30" s="116" t="str">
        <f t="shared" si="5"/>
        <v/>
      </c>
      <c r="O30" s="45" t="s">
        <v>19</v>
      </c>
      <c r="P30" s="117" t="str">
        <f t="shared" si="6"/>
        <v/>
      </c>
      <c r="Q30" s="6" t="s">
        <v>20</v>
      </c>
      <c r="R30" s="116" t="str">
        <f t="shared" si="7"/>
        <v/>
      </c>
      <c r="S30" s="45" t="s">
        <v>19</v>
      </c>
      <c r="T30" s="117" t="str">
        <f t="shared" si="8"/>
        <v/>
      </c>
      <c r="U30" s="6" t="s">
        <v>20</v>
      </c>
      <c r="V30" s="116" t="str">
        <f t="shared" si="9"/>
        <v/>
      </c>
      <c r="W30" s="45" t="s">
        <v>19</v>
      </c>
      <c r="X30" s="117" t="str">
        <f t="shared" si="10"/>
        <v/>
      </c>
      <c r="Y30" s="6" t="s">
        <v>20</v>
      </c>
      <c r="Z30" s="256"/>
      <c r="AA30" s="257"/>
      <c r="AB30" s="118" t="s">
        <v>21</v>
      </c>
      <c r="AC30" s="258"/>
      <c r="AD30" s="256"/>
      <c r="AE30" s="118" t="s">
        <v>21</v>
      </c>
      <c r="AF30" s="101"/>
      <c r="AG30" s="93"/>
      <c r="AH30" s="46" t="str">
        <f t="shared" si="14"/>
        <v/>
      </c>
      <c r="AI30" s="88" t="s">
        <v>17</v>
      </c>
      <c r="AJ30" s="48" t="str">
        <f t="shared" si="0"/>
        <v/>
      </c>
      <c r="AK30" s="88" t="s">
        <v>18</v>
      </c>
      <c r="AL30" s="48" t="str">
        <f t="shared" si="1"/>
        <v/>
      </c>
      <c r="AM30" s="88" t="s">
        <v>17</v>
      </c>
      <c r="AN30" s="48" t="str">
        <f t="shared" si="2"/>
        <v/>
      </c>
      <c r="AO30" s="46" t="str">
        <f t="shared" si="12"/>
        <v/>
      </c>
      <c r="AP30" s="88" t="s">
        <v>19</v>
      </c>
      <c r="AQ30" s="48" t="str">
        <f t="shared" si="13"/>
        <v/>
      </c>
      <c r="AR30" s="33" t="s">
        <v>20</v>
      </c>
      <c r="AS30" s="46" t="str">
        <f t="shared" si="3"/>
        <v/>
      </c>
      <c r="AT30" s="88" t="s">
        <v>19</v>
      </c>
      <c r="AU30" s="48" t="str">
        <f t="shared" si="4"/>
        <v/>
      </c>
      <c r="AV30" s="36" t="s">
        <v>20</v>
      </c>
      <c r="AW30" s="10"/>
      <c r="AX30" s="29">
        <v>21</v>
      </c>
      <c r="AY30" s="30">
        <v>18</v>
      </c>
      <c r="AZ30" s="30">
        <v>7</v>
      </c>
      <c r="BA30" s="10"/>
      <c r="BB30" s="10"/>
    </row>
    <row r="31" spans="1:54" s="13" customFormat="1" ht="27.95" customHeight="1" x14ac:dyDescent="0.4">
      <c r="A31" s="89">
        <v>21</v>
      </c>
      <c r="B31" s="87"/>
      <c r="C31" s="82"/>
      <c r="D31" s="114" t="s">
        <v>15</v>
      </c>
      <c r="E31" s="82"/>
      <c r="F31" s="45" t="s">
        <v>16</v>
      </c>
      <c r="G31" s="82"/>
      <c r="H31" s="45" t="s">
        <v>17</v>
      </c>
      <c r="I31" s="84"/>
      <c r="J31" s="45" t="s">
        <v>18</v>
      </c>
      <c r="K31" s="84"/>
      <c r="L31" s="45" t="s">
        <v>17</v>
      </c>
      <c r="M31" s="84"/>
      <c r="N31" s="116" t="str">
        <f t="shared" si="5"/>
        <v/>
      </c>
      <c r="O31" s="45" t="s">
        <v>19</v>
      </c>
      <c r="P31" s="117" t="str">
        <f t="shared" si="6"/>
        <v/>
      </c>
      <c r="Q31" s="6" t="s">
        <v>20</v>
      </c>
      <c r="R31" s="116" t="str">
        <f t="shared" si="7"/>
        <v/>
      </c>
      <c r="S31" s="45" t="s">
        <v>19</v>
      </c>
      <c r="T31" s="117" t="str">
        <f t="shared" si="8"/>
        <v/>
      </c>
      <c r="U31" s="6" t="s">
        <v>20</v>
      </c>
      <c r="V31" s="116" t="str">
        <f t="shared" si="9"/>
        <v/>
      </c>
      <c r="W31" s="45" t="s">
        <v>19</v>
      </c>
      <c r="X31" s="117" t="str">
        <f t="shared" si="10"/>
        <v/>
      </c>
      <c r="Y31" s="6" t="s">
        <v>20</v>
      </c>
      <c r="Z31" s="256"/>
      <c r="AA31" s="257"/>
      <c r="AB31" s="118" t="s">
        <v>21</v>
      </c>
      <c r="AC31" s="258"/>
      <c r="AD31" s="256"/>
      <c r="AE31" s="118" t="s">
        <v>21</v>
      </c>
      <c r="AF31" s="101"/>
      <c r="AG31" s="93"/>
      <c r="AH31" s="46" t="str">
        <f t="shared" si="14"/>
        <v/>
      </c>
      <c r="AI31" s="88" t="s">
        <v>17</v>
      </c>
      <c r="AJ31" s="48" t="str">
        <f t="shared" si="0"/>
        <v/>
      </c>
      <c r="AK31" s="88" t="s">
        <v>18</v>
      </c>
      <c r="AL31" s="48" t="str">
        <f t="shared" si="1"/>
        <v/>
      </c>
      <c r="AM31" s="88" t="s">
        <v>17</v>
      </c>
      <c r="AN31" s="48" t="str">
        <f t="shared" si="2"/>
        <v/>
      </c>
      <c r="AO31" s="46" t="str">
        <f t="shared" si="12"/>
        <v/>
      </c>
      <c r="AP31" s="88" t="s">
        <v>19</v>
      </c>
      <c r="AQ31" s="48" t="str">
        <f t="shared" si="13"/>
        <v/>
      </c>
      <c r="AR31" s="33" t="s">
        <v>20</v>
      </c>
      <c r="AS31" s="46" t="str">
        <f t="shared" si="3"/>
        <v/>
      </c>
      <c r="AT31" s="88" t="s">
        <v>19</v>
      </c>
      <c r="AU31" s="48" t="str">
        <f t="shared" si="4"/>
        <v/>
      </c>
      <c r="AV31" s="36" t="s">
        <v>20</v>
      </c>
      <c r="AW31" s="10"/>
      <c r="AX31" s="29">
        <v>22</v>
      </c>
      <c r="AY31" s="30">
        <v>19</v>
      </c>
      <c r="AZ31" s="30">
        <v>8</v>
      </c>
      <c r="BA31" s="10"/>
      <c r="BB31" s="10"/>
    </row>
    <row r="32" spans="1:54" s="13" customFormat="1" ht="27.95" customHeight="1" x14ac:dyDescent="0.4">
      <c r="A32" s="89">
        <v>22</v>
      </c>
      <c r="B32" s="87"/>
      <c r="C32" s="82"/>
      <c r="D32" s="114" t="s">
        <v>15</v>
      </c>
      <c r="E32" s="82"/>
      <c r="F32" s="45" t="s">
        <v>16</v>
      </c>
      <c r="G32" s="82"/>
      <c r="H32" s="45" t="s">
        <v>17</v>
      </c>
      <c r="I32" s="84"/>
      <c r="J32" s="45" t="s">
        <v>18</v>
      </c>
      <c r="K32" s="84"/>
      <c r="L32" s="45" t="s">
        <v>17</v>
      </c>
      <c r="M32" s="84"/>
      <c r="N32" s="116" t="str">
        <f t="shared" si="5"/>
        <v/>
      </c>
      <c r="O32" s="45" t="s">
        <v>19</v>
      </c>
      <c r="P32" s="117" t="str">
        <f t="shared" si="6"/>
        <v/>
      </c>
      <c r="Q32" s="6" t="s">
        <v>20</v>
      </c>
      <c r="R32" s="116" t="str">
        <f t="shared" si="7"/>
        <v/>
      </c>
      <c r="S32" s="45" t="s">
        <v>19</v>
      </c>
      <c r="T32" s="117" t="str">
        <f t="shared" si="8"/>
        <v/>
      </c>
      <c r="U32" s="6" t="s">
        <v>20</v>
      </c>
      <c r="V32" s="116" t="str">
        <f t="shared" si="9"/>
        <v/>
      </c>
      <c r="W32" s="45" t="s">
        <v>19</v>
      </c>
      <c r="X32" s="117" t="str">
        <f t="shared" si="10"/>
        <v/>
      </c>
      <c r="Y32" s="6" t="s">
        <v>20</v>
      </c>
      <c r="Z32" s="256"/>
      <c r="AA32" s="257"/>
      <c r="AB32" s="118" t="s">
        <v>21</v>
      </c>
      <c r="AC32" s="258"/>
      <c r="AD32" s="256"/>
      <c r="AE32" s="118" t="s">
        <v>21</v>
      </c>
      <c r="AF32" s="101"/>
      <c r="AG32" s="93"/>
      <c r="AH32" s="46" t="str">
        <f t="shared" si="14"/>
        <v/>
      </c>
      <c r="AI32" s="88" t="s">
        <v>17</v>
      </c>
      <c r="AJ32" s="48" t="str">
        <f t="shared" si="0"/>
        <v/>
      </c>
      <c r="AK32" s="88" t="s">
        <v>18</v>
      </c>
      <c r="AL32" s="48" t="str">
        <f t="shared" si="1"/>
        <v/>
      </c>
      <c r="AM32" s="88" t="s">
        <v>17</v>
      </c>
      <c r="AN32" s="48" t="str">
        <f t="shared" si="2"/>
        <v/>
      </c>
      <c r="AO32" s="46" t="str">
        <f t="shared" si="12"/>
        <v/>
      </c>
      <c r="AP32" s="88" t="s">
        <v>19</v>
      </c>
      <c r="AQ32" s="48" t="str">
        <f t="shared" si="13"/>
        <v/>
      </c>
      <c r="AR32" s="33" t="s">
        <v>20</v>
      </c>
      <c r="AS32" s="46" t="str">
        <f t="shared" si="3"/>
        <v/>
      </c>
      <c r="AT32" s="88" t="s">
        <v>19</v>
      </c>
      <c r="AU32" s="48" t="str">
        <f t="shared" si="4"/>
        <v/>
      </c>
      <c r="AV32" s="36" t="s">
        <v>20</v>
      </c>
      <c r="AW32" s="10"/>
      <c r="AX32" s="29">
        <v>23</v>
      </c>
      <c r="AY32" s="30">
        <v>20</v>
      </c>
      <c r="AZ32" s="30">
        <v>9</v>
      </c>
      <c r="BA32" s="10"/>
      <c r="BB32" s="10"/>
    </row>
    <row r="33" spans="1:57" s="13" customFormat="1" ht="27.95" customHeight="1" x14ac:dyDescent="0.4">
      <c r="A33" s="89">
        <v>23</v>
      </c>
      <c r="B33" s="87"/>
      <c r="C33" s="82"/>
      <c r="D33" s="114" t="s">
        <v>15</v>
      </c>
      <c r="E33" s="82"/>
      <c r="F33" s="45" t="s">
        <v>16</v>
      </c>
      <c r="G33" s="82"/>
      <c r="H33" s="45" t="s">
        <v>17</v>
      </c>
      <c r="I33" s="84"/>
      <c r="J33" s="45" t="s">
        <v>18</v>
      </c>
      <c r="K33" s="84"/>
      <c r="L33" s="45" t="s">
        <v>17</v>
      </c>
      <c r="M33" s="84"/>
      <c r="N33" s="116" t="str">
        <f t="shared" si="5"/>
        <v/>
      </c>
      <c r="O33" s="45" t="s">
        <v>19</v>
      </c>
      <c r="P33" s="117" t="str">
        <f t="shared" si="6"/>
        <v/>
      </c>
      <c r="Q33" s="6" t="s">
        <v>20</v>
      </c>
      <c r="R33" s="116" t="str">
        <f t="shared" si="7"/>
        <v/>
      </c>
      <c r="S33" s="45" t="s">
        <v>19</v>
      </c>
      <c r="T33" s="117" t="str">
        <f t="shared" si="8"/>
        <v/>
      </c>
      <c r="U33" s="6" t="s">
        <v>20</v>
      </c>
      <c r="V33" s="116" t="str">
        <f t="shared" si="9"/>
        <v/>
      </c>
      <c r="W33" s="45" t="s">
        <v>19</v>
      </c>
      <c r="X33" s="117" t="str">
        <f t="shared" si="10"/>
        <v/>
      </c>
      <c r="Y33" s="6" t="s">
        <v>20</v>
      </c>
      <c r="Z33" s="256"/>
      <c r="AA33" s="257"/>
      <c r="AB33" s="118" t="s">
        <v>21</v>
      </c>
      <c r="AC33" s="258"/>
      <c r="AD33" s="256"/>
      <c r="AE33" s="118" t="s">
        <v>21</v>
      </c>
      <c r="AF33" s="101"/>
      <c r="AG33" s="93"/>
      <c r="AH33" s="46" t="str">
        <f t="shared" si="14"/>
        <v/>
      </c>
      <c r="AI33" s="88" t="s">
        <v>17</v>
      </c>
      <c r="AJ33" s="48" t="str">
        <f t="shared" si="0"/>
        <v/>
      </c>
      <c r="AK33" s="88" t="s">
        <v>18</v>
      </c>
      <c r="AL33" s="48" t="str">
        <f t="shared" si="1"/>
        <v/>
      </c>
      <c r="AM33" s="88" t="s">
        <v>17</v>
      </c>
      <c r="AN33" s="48" t="str">
        <f t="shared" si="2"/>
        <v/>
      </c>
      <c r="AO33" s="46" t="str">
        <f t="shared" si="12"/>
        <v/>
      </c>
      <c r="AP33" s="88" t="s">
        <v>19</v>
      </c>
      <c r="AQ33" s="48" t="str">
        <f t="shared" si="13"/>
        <v/>
      </c>
      <c r="AR33" s="33" t="s">
        <v>20</v>
      </c>
      <c r="AS33" s="46" t="str">
        <f t="shared" si="3"/>
        <v/>
      </c>
      <c r="AT33" s="88" t="s">
        <v>19</v>
      </c>
      <c r="AU33" s="48" t="str">
        <f t="shared" si="4"/>
        <v/>
      </c>
      <c r="AV33" s="36" t="s">
        <v>20</v>
      </c>
      <c r="AW33" s="10"/>
      <c r="AX33" s="29">
        <v>24</v>
      </c>
      <c r="AY33" s="30">
        <v>21</v>
      </c>
      <c r="AZ33" s="30">
        <v>10</v>
      </c>
      <c r="BA33" s="10"/>
      <c r="BB33" s="10"/>
    </row>
    <row r="34" spans="1:57" s="13" customFormat="1" ht="27.95" customHeight="1" x14ac:dyDescent="0.4">
      <c r="A34" s="89">
        <v>24</v>
      </c>
      <c r="B34" s="87"/>
      <c r="C34" s="82"/>
      <c r="D34" s="114" t="s">
        <v>15</v>
      </c>
      <c r="E34" s="82"/>
      <c r="F34" s="45" t="s">
        <v>16</v>
      </c>
      <c r="G34" s="82"/>
      <c r="H34" s="45" t="s">
        <v>17</v>
      </c>
      <c r="I34" s="84"/>
      <c r="J34" s="45" t="s">
        <v>18</v>
      </c>
      <c r="K34" s="84"/>
      <c r="L34" s="45" t="s">
        <v>17</v>
      </c>
      <c r="M34" s="84"/>
      <c r="N34" s="116" t="str">
        <f t="shared" si="5"/>
        <v/>
      </c>
      <c r="O34" s="45" t="s">
        <v>19</v>
      </c>
      <c r="P34" s="117" t="str">
        <f t="shared" si="6"/>
        <v/>
      </c>
      <c r="Q34" s="6" t="s">
        <v>20</v>
      </c>
      <c r="R34" s="116" t="str">
        <f t="shared" si="7"/>
        <v/>
      </c>
      <c r="S34" s="45" t="s">
        <v>19</v>
      </c>
      <c r="T34" s="117" t="str">
        <f t="shared" si="8"/>
        <v/>
      </c>
      <c r="U34" s="6" t="s">
        <v>20</v>
      </c>
      <c r="V34" s="116" t="str">
        <f t="shared" si="9"/>
        <v/>
      </c>
      <c r="W34" s="45" t="s">
        <v>19</v>
      </c>
      <c r="X34" s="117" t="str">
        <f t="shared" si="10"/>
        <v/>
      </c>
      <c r="Y34" s="6" t="s">
        <v>20</v>
      </c>
      <c r="Z34" s="256"/>
      <c r="AA34" s="257"/>
      <c r="AB34" s="118" t="s">
        <v>21</v>
      </c>
      <c r="AC34" s="258"/>
      <c r="AD34" s="256"/>
      <c r="AE34" s="118" t="s">
        <v>21</v>
      </c>
      <c r="AF34" s="101"/>
      <c r="AG34" s="93"/>
      <c r="AH34" s="46" t="str">
        <f t="shared" si="14"/>
        <v/>
      </c>
      <c r="AI34" s="88" t="s">
        <v>17</v>
      </c>
      <c r="AJ34" s="48" t="str">
        <f t="shared" si="0"/>
        <v/>
      </c>
      <c r="AK34" s="88" t="s">
        <v>18</v>
      </c>
      <c r="AL34" s="48" t="str">
        <f t="shared" si="1"/>
        <v/>
      </c>
      <c r="AM34" s="88" t="s">
        <v>17</v>
      </c>
      <c r="AN34" s="48" t="str">
        <f t="shared" si="2"/>
        <v/>
      </c>
      <c r="AO34" s="46" t="str">
        <f t="shared" si="12"/>
        <v/>
      </c>
      <c r="AP34" s="88" t="s">
        <v>19</v>
      </c>
      <c r="AQ34" s="48" t="str">
        <f t="shared" si="13"/>
        <v/>
      </c>
      <c r="AR34" s="33" t="s">
        <v>20</v>
      </c>
      <c r="AS34" s="46" t="str">
        <f t="shared" si="3"/>
        <v/>
      </c>
      <c r="AT34" s="88" t="s">
        <v>19</v>
      </c>
      <c r="AU34" s="48" t="str">
        <f t="shared" si="4"/>
        <v/>
      </c>
      <c r="AV34" s="36" t="s">
        <v>20</v>
      </c>
      <c r="AW34" s="10"/>
      <c r="AX34" s="29">
        <v>25</v>
      </c>
      <c r="AY34" s="30">
        <v>22</v>
      </c>
      <c r="AZ34" s="30">
        <v>11</v>
      </c>
      <c r="BA34" s="10"/>
      <c r="BB34" s="10"/>
    </row>
    <row r="35" spans="1:57" s="13" customFormat="1" ht="27.95" customHeight="1" x14ac:dyDescent="0.4">
      <c r="A35" s="89">
        <v>25</v>
      </c>
      <c r="B35" s="87"/>
      <c r="C35" s="82"/>
      <c r="D35" s="114" t="s">
        <v>15</v>
      </c>
      <c r="E35" s="82"/>
      <c r="F35" s="45" t="s">
        <v>16</v>
      </c>
      <c r="G35" s="82"/>
      <c r="H35" s="45" t="s">
        <v>17</v>
      </c>
      <c r="I35" s="84"/>
      <c r="J35" s="45" t="s">
        <v>18</v>
      </c>
      <c r="K35" s="84"/>
      <c r="L35" s="45" t="s">
        <v>17</v>
      </c>
      <c r="M35" s="84"/>
      <c r="N35" s="116" t="str">
        <f t="shared" si="5"/>
        <v/>
      </c>
      <c r="O35" s="45" t="s">
        <v>19</v>
      </c>
      <c r="P35" s="117" t="str">
        <f t="shared" si="6"/>
        <v/>
      </c>
      <c r="Q35" s="6" t="s">
        <v>20</v>
      </c>
      <c r="R35" s="116" t="str">
        <f t="shared" si="7"/>
        <v/>
      </c>
      <c r="S35" s="45" t="s">
        <v>19</v>
      </c>
      <c r="T35" s="117" t="str">
        <f t="shared" si="8"/>
        <v/>
      </c>
      <c r="U35" s="6" t="s">
        <v>20</v>
      </c>
      <c r="V35" s="116" t="str">
        <f t="shared" si="9"/>
        <v/>
      </c>
      <c r="W35" s="45" t="s">
        <v>19</v>
      </c>
      <c r="X35" s="117" t="str">
        <f t="shared" si="10"/>
        <v/>
      </c>
      <c r="Y35" s="6" t="s">
        <v>20</v>
      </c>
      <c r="Z35" s="256"/>
      <c r="AA35" s="257"/>
      <c r="AB35" s="118" t="s">
        <v>21</v>
      </c>
      <c r="AC35" s="258"/>
      <c r="AD35" s="256"/>
      <c r="AE35" s="118" t="s">
        <v>21</v>
      </c>
      <c r="AF35" s="101"/>
      <c r="AG35" s="93"/>
      <c r="AH35" s="46" t="str">
        <f t="shared" si="14"/>
        <v/>
      </c>
      <c r="AI35" s="88" t="s">
        <v>17</v>
      </c>
      <c r="AJ35" s="48" t="str">
        <f t="shared" si="0"/>
        <v/>
      </c>
      <c r="AK35" s="88" t="s">
        <v>18</v>
      </c>
      <c r="AL35" s="48" t="str">
        <f t="shared" si="1"/>
        <v/>
      </c>
      <c r="AM35" s="88" t="s">
        <v>17</v>
      </c>
      <c r="AN35" s="48" t="str">
        <f t="shared" si="2"/>
        <v/>
      </c>
      <c r="AO35" s="46" t="str">
        <f t="shared" si="12"/>
        <v/>
      </c>
      <c r="AP35" s="88" t="s">
        <v>19</v>
      </c>
      <c r="AQ35" s="48" t="str">
        <f t="shared" si="13"/>
        <v/>
      </c>
      <c r="AR35" s="33" t="s">
        <v>20</v>
      </c>
      <c r="AS35" s="46" t="str">
        <f t="shared" si="3"/>
        <v/>
      </c>
      <c r="AT35" s="88" t="s">
        <v>19</v>
      </c>
      <c r="AU35" s="48" t="str">
        <f t="shared" si="4"/>
        <v/>
      </c>
      <c r="AV35" s="36" t="s">
        <v>20</v>
      </c>
      <c r="AW35" s="10"/>
      <c r="AX35" s="29">
        <v>26</v>
      </c>
      <c r="AY35" s="30">
        <v>23</v>
      </c>
      <c r="AZ35" s="30">
        <v>12</v>
      </c>
      <c r="BA35" s="10"/>
      <c r="BB35" s="10"/>
    </row>
    <row r="36" spans="1:57" s="13" customFormat="1" ht="27" customHeight="1" x14ac:dyDescent="0.4">
      <c r="A36" s="119"/>
      <c r="B36" s="119"/>
      <c r="C36" s="120"/>
      <c r="D36" s="121"/>
      <c r="E36" s="120"/>
      <c r="F36" s="121"/>
      <c r="G36" s="120"/>
      <c r="H36" s="121"/>
      <c r="I36" s="120"/>
      <c r="J36" s="121"/>
      <c r="K36" s="120"/>
      <c r="L36" s="121"/>
      <c r="M36" s="120"/>
      <c r="N36" s="120"/>
      <c r="O36" s="121"/>
      <c r="P36" s="120"/>
      <c r="Q36" s="122"/>
      <c r="R36" s="120"/>
      <c r="S36" s="121"/>
      <c r="T36" s="120"/>
      <c r="U36" s="122"/>
      <c r="V36" s="120"/>
      <c r="W36" s="121"/>
      <c r="X36" s="120"/>
      <c r="Y36" s="122"/>
      <c r="Z36" s="123"/>
      <c r="AA36" s="123"/>
      <c r="AB36" s="122"/>
      <c r="AC36" s="123"/>
      <c r="AD36" s="123"/>
      <c r="AE36" s="122"/>
      <c r="AF36" s="101"/>
      <c r="AG36" s="93"/>
      <c r="AH36" s="46" t="e">
        <f>IF(#REF!="","",IF(#REF!&lt;7,"0",IF(#REF!&gt;22,0,IF(#REF!&lt;7,7,#REF!))))</f>
        <v>#REF!</v>
      </c>
      <c r="AI36" s="88" t="s">
        <v>17</v>
      </c>
      <c r="AJ36" s="48" t="e">
        <f>IF(AH36="","",IF(#REF!&gt;21,0,IF(#REF!&lt;7,0,#REF!)))</f>
        <v>#REF!</v>
      </c>
      <c r="AK36" s="88" t="s">
        <v>18</v>
      </c>
      <c r="AL36" s="48" t="e">
        <f>IF(AH36="","",IF(#REF!&gt;22,"",IF(#REF!&gt;22,22,IF(#REF!&lt;7,0,#REF!))))</f>
        <v>#REF!</v>
      </c>
      <c r="AM36" s="88" t="s">
        <v>17</v>
      </c>
      <c r="AN36" s="48" t="e">
        <f>IF(AH36="","",IF(#REF!&gt;21,0,IF(#REF!&lt;7,0,#REF!)))</f>
        <v>#REF!</v>
      </c>
      <c r="AO36" s="46" t="str">
        <f t="shared" si="12"/>
        <v/>
      </c>
      <c r="AP36" s="88" t="s">
        <v>19</v>
      </c>
      <c r="AQ36" s="48" t="str">
        <f t="shared" si="13"/>
        <v/>
      </c>
      <c r="AR36" s="33" t="s">
        <v>20</v>
      </c>
      <c r="AS36" s="46" t="e">
        <f>IF(AO36="",#REF!,IFERROR(IF(#REF!-AQ36&lt;0,#REF!-AO36-1,#REF!-AO36),""))</f>
        <v>#REF!</v>
      </c>
      <c r="AT36" s="88" t="s">
        <v>19</v>
      </c>
      <c r="AU36" s="48" t="e">
        <f>IF(AQ36="",#REF!,IFERROR(IF(#REF!-AQ36&lt;0,#REF!-AQ36+60,#REF!-AQ36),""))</f>
        <v>#REF!</v>
      </c>
      <c r="AV36" s="36" t="s">
        <v>20</v>
      </c>
      <c r="AW36" s="10"/>
      <c r="AX36" s="29">
        <v>27</v>
      </c>
      <c r="AY36" s="30">
        <v>24</v>
      </c>
      <c r="AZ36" s="30">
        <v>13</v>
      </c>
      <c r="BA36" s="10"/>
      <c r="BB36" s="10"/>
    </row>
    <row r="37" spans="1:57" s="13" customFormat="1" ht="27" customHeight="1" x14ac:dyDescent="0.4">
      <c r="A37" s="110"/>
      <c r="B37" s="110"/>
      <c r="C37" s="111"/>
      <c r="D37" s="111"/>
      <c r="E37" s="111"/>
      <c r="F37" s="111"/>
      <c r="G37" s="111"/>
      <c r="H37" s="111"/>
      <c r="I37" s="168" t="s">
        <v>31</v>
      </c>
      <c r="J37" s="168"/>
      <c r="K37" s="168"/>
      <c r="L37" s="242" t="s">
        <v>46</v>
      </c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101"/>
      <c r="AG37" s="93"/>
      <c r="AH37" s="46" t="e">
        <f>IF(#REF!="","",IF(#REF!&lt;7,"0",IF(#REF!&gt;22,0,IF(#REF!&lt;7,7,#REF!))))</f>
        <v>#REF!</v>
      </c>
      <c r="AI37" s="88" t="s">
        <v>17</v>
      </c>
      <c r="AJ37" s="48" t="e">
        <f>IF(AH37="","",IF(#REF!&gt;21,0,IF(#REF!&lt;7,0,#REF!)))</f>
        <v>#REF!</v>
      </c>
      <c r="AK37" s="88" t="s">
        <v>18</v>
      </c>
      <c r="AL37" s="48" t="e">
        <f>IF(AH37="","",IF(#REF!&gt;22,"",IF(#REF!&gt;22,22,IF(#REF!&lt;7,0,#REF!))))</f>
        <v>#REF!</v>
      </c>
      <c r="AM37" s="88" t="s">
        <v>17</v>
      </c>
      <c r="AN37" s="48" t="e">
        <f>IF(AH37="","",IF(#REF!&gt;21,0,IF(#REF!&lt;7,0,#REF!)))</f>
        <v>#REF!</v>
      </c>
      <c r="AO37" s="46" t="str">
        <f t="shared" si="12"/>
        <v/>
      </c>
      <c r="AP37" s="88" t="s">
        <v>19</v>
      </c>
      <c r="AQ37" s="48" t="str">
        <f t="shared" si="13"/>
        <v/>
      </c>
      <c r="AR37" s="33" t="s">
        <v>20</v>
      </c>
      <c r="AS37" s="46" t="e">
        <f>IF(AO37="",#REF!,IFERROR(IF(#REF!-AQ37&lt;0,#REF!-AO37-1,#REF!-AO37),""))</f>
        <v>#REF!</v>
      </c>
      <c r="AT37" s="88" t="s">
        <v>19</v>
      </c>
      <c r="AU37" s="48" t="e">
        <f>IF(AQ37="",#REF!,IFERROR(IF(#REF!-AQ37&lt;0,#REF!-AQ37+60,#REF!-AQ37),""))</f>
        <v>#REF!</v>
      </c>
      <c r="AV37" s="36" t="s">
        <v>20</v>
      </c>
      <c r="AW37" s="10"/>
      <c r="AX37" s="29">
        <v>28</v>
      </c>
      <c r="AY37" s="30">
        <v>25</v>
      </c>
      <c r="AZ37" s="30">
        <v>14</v>
      </c>
      <c r="BA37" s="10"/>
      <c r="BB37" s="10"/>
    </row>
    <row r="38" spans="1:57" s="13" customFormat="1" ht="40.5" customHeight="1" x14ac:dyDescent="0.4">
      <c r="A38" s="110"/>
      <c r="B38" s="110"/>
      <c r="C38" s="111"/>
      <c r="D38" s="244" t="s">
        <v>23</v>
      </c>
      <c r="E38" s="245"/>
      <c r="F38" s="245"/>
      <c r="G38" s="245"/>
      <c r="H38" s="246"/>
      <c r="I38" s="168"/>
      <c r="J38" s="168"/>
      <c r="K38" s="168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101"/>
      <c r="AG38" s="93"/>
      <c r="AH38" s="46" t="e">
        <f>IF(#REF!="","",IF(#REF!&lt;7,"0",IF(#REF!&gt;22,0,IF(#REF!&lt;7,7,#REF!))))</f>
        <v>#REF!</v>
      </c>
      <c r="AI38" s="88" t="s">
        <v>17</v>
      </c>
      <c r="AJ38" s="48" t="e">
        <f>IF(AH38="","",IF(#REF!&gt;AO4422,0,IF(#REF!&lt;7,0,#REF!)))</f>
        <v>#REF!</v>
      </c>
      <c r="AK38" s="88" t="s">
        <v>18</v>
      </c>
      <c r="AL38" s="48" t="e">
        <f>IF(AH38="","",IF(#REF!&gt;22,"",IF(#REF!&gt;22,22,IF(#REF!&lt;7,0,#REF!))))</f>
        <v>#REF!</v>
      </c>
      <c r="AM38" s="88" t="s">
        <v>17</v>
      </c>
      <c r="AN38" s="48" t="e">
        <f>IF(AH38="","",IF(#REF!&gt;21,0,IF(#REF!&lt;7,0,#REF!)))</f>
        <v>#REF!</v>
      </c>
      <c r="AO38" s="46" t="str">
        <f t="shared" si="12"/>
        <v/>
      </c>
      <c r="AP38" s="88" t="s">
        <v>19</v>
      </c>
      <c r="AQ38" s="48" t="str">
        <f t="shared" si="13"/>
        <v/>
      </c>
      <c r="AR38" s="33" t="s">
        <v>20</v>
      </c>
      <c r="AS38" s="46" t="e">
        <f>IF(AO38="",#REF!,IFERROR(IF(#REF!-AQ38&lt;0,#REF!-AO38-1,#REF!-AO38),""))</f>
        <v>#REF!</v>
      </c>
      <c r="AT38" s="88" t="s">
        <v>19</v>
      </c>
      <c r="AU38" s="48" t="e">
        <f>IF(AQ38="",#REF!,IFERROR(IF(#REF!-AQ38&lt;0,#REF!-AQ38+60,#REF!-AQ38),""))</f>
        <v>#REF!</v>
      </c>
      <c r="AV38" s="36" t="s">
        <v>20</v>
      </c>
      <c r="AW38" s="10"/>
      <c r="AX38" s="29">
        <v>29</v>
      </c>
      <c r="AY38" s="30">
        <v>26</v>
      </c>
      <c r="AZ38" s="30">
        <v>15</v>
      </c>
      <c r="BA38" s="10"/>
      <c r="BB38" s="10"/>
    </row>
    <row r="39" spans="1:57" s="13" customFormat="1" ht="27.95" customHeight="1" x14ac:dyDescent="0.4">
      <c r="A39" s="110"/>
      <c r="B39" s="110"/>
      <c r="C39" s="111"/>
      <c r="D39" s="245"/>
      <c r="E39" s="245"/>
      <c r="F39" s="245"/>
      <c r="G39" s="245"/>
      <c r="H39" s="247"/>
      <c r="I39" s="124"/>
      <c r="J39" s="111"/>
      <c r="K39" s="111"/>
      <c r="L39" s="111"/>
      <c r="M39" s="111"/>
      <c r="N39" s="111"/>
      <c r="O39" s="111"/>
      <c r="P39" s="111"/>
      <c r="Q39" s="97"/>
      <c r="R39" s="111"/>
      <c r="S39" s="111"/>
      <c r="T39" s="111"/>
      <c r="U39" s="97"/>
      <c r="V39" s="111"/>
      <c r="W39" s="111"/>
      <c r="X39" s="111"/>
      <c r="Y39" s="97"/>
      <c r="Z39" s="111"/>
      <c r="AA39" s="111"/>
      <c r="AB39" s="111"/>
      <c r="AC39" s="111"/>
      <c r="AD39" s="111"/>
      <c r="AE39" s="97"/>
      <c r="AF39" s="101"/>
      <c r="AG39" s="93"/>
      <c r="AH39" s="46" t="e">
        <f>IF(#REF!="","",IF(#REF!&lt;7,"0",IF(#REF!&gt;22,0,IF(#REF!&lt;7,7,#REF!))))</f>
        <v>#REF!</v>
      </c>
      <c r="AI39" s="88" t="s">
        <v>17</v>
      </c>
      <c r="AJ39" s="48" t="e">
        <f>IF(AH39="","",IF(#REF!&gt;21,0,IF(#REF!&lt;7,0,#REF!)))</f>
        <v>#REF!</v>
      </c>
      <c r="AK39" s="88" t="s">
        <v>18</v>
      </c>
      <c r="AL39" s="48" t="e">
        <f>IF(AH39="","",IF(#REF!&gt;22,"",IF(#REF!&gt;22,22,IF(#REF!&lt;7,0,#REF!))))</f>
        <v>#REF!</v>
      </c>
      <c r="AM39" s="88" t="s">
        <v>17</v>
      </c>
      <c r="AN39" s="48" t="e">
        <f>IF(AH39="","",IF(#REF!&gt;21,0,IF(#REF!&lt;7,0,#REF!)))</f>
        <v>#REF!</v>
      </c>
      <c r="AO39" s="46" t="str">
        <f t="shared" si="12"/>
        <v/>
      </c>
      <c r="AP39" s="88" t="s">
        <v>19</v>
      </c>
      <c r="AQ39" s="48" t="str">
        <f t="shared" si="13"/>
        <v/>
      </c>
      <c r="AR39" s="33" t="s">
        <v>20</v>
      </c>
      <c r="AS39" s="46" t="e">
        <f>IF(AO39="",#REF!,IFERROR(IF(#REF!-AQ39&lt;0,#REF!-AO39-1,#REF!-AO39),""))</f>
        <v>#REF!</v>
      </c>
      <c r="AT39" s="88" t="s">
        <v>19</v>
      </c>
      <c r="AU39" s="48" t="e">
        <f>IF(AQ39="",#REF!,IFERROR(IF(#REF!-AQ39&lt;0,#REF!-AQ39+60,#REF!-AQ39),""))</f>
        <v>#REF!</v>
      </c>
      <c r="AV39" s="36" t="s">
        <v>20</v>
      </c>
      <c r="AW39" s="10"/>
      <c r="AX39" s="29">
        <v>30</v>
      </c>
      <c r="AY39" s="30">
        <v>27</v>
      </c>
      <c r="AZ39" s="30">
        <v>16</v>
      </c>
      <c r="BA39" s="10"/>
      <c r="BB39" s="10"/>
    </row>
    <row r="40" spans="1:57" s="13" customFormat="1" ht="28.5" customHeight="1" thickBot="1" x14ac:dyDescent="0.45">
      <c r="A40" s="110"/>
      <c r="B40" s="110"/>
      <c r="C40" s="111"/>
      <c r="D40" s="245"/>
      <c r="E40" s="245"/>
      <c r="F40" s="245"/>
      <c r="G40" s="245"/>
      <c r="H40" s="246"/>
      <c r="I40" s="183" t="s">
        <v>24</v>
      </c>
      <c r="J40" s="248"/>
      <c r="K40" s="248"/>
      <c r="L40" s="248"/>
      <c r="M40" s="248"/>
      <c r="N40" s="248"/>
      <c r="O40" s="248"/>
      <c r="P40" s="248"/>
      <c r="Q40" s="184"/>
      <c r="R40" s="125">
        <f>AO43</f>
        <v>0</v>
      </c>
      <c r="S40" s="126" t="s">
        <v>19</v>
      </c>
      <c r="T40" s="127">
        <f>AQ43</f>
        <v>0</v>
      </c>
      <c r="U40" s="91" t="s">
        <v>20</v>
      </c>
      <c r="V40" s="125">
        <f>AS43</f>
        <v>0</v>
      </c>
      <c r="W40" s="126" t="s">
        <v>19</v>
      </c>
      <c r="X40" s="127">
        <f>AU43</f>
        <v>0</v>
      </c>
      <c r="Y40" s="91" t="s">
        <v>20</v>
      </c>
      <c r="Z40" s="249">
        <f>SUM(Z11:AA35)</f>
        <v>0</v>
      </c>
      <c r="AA40" s="250"/>
      <c r="AB40" s="90" t="s">
        <v>21</v>
      </c>
      <c r="AC40" s="251">
        <f>SUM(AC11:AD35)</f>
        <v>0</v>
      </c>
      <c r="AD40" s="249"/>
      <c r="AE40" s="90" t="s">
        <v>21</v>
      </c>
      <c r="AF40" s="101"/>
      <c r="AG40" s="93"/>
      <c r="AH40" s="46" t="e">
        <f>IF(#REF!="","",IF(#REF!&lt;7,"0",IF(#REF!&gt;22,0,IF(#REF!&lt;7,7,#REF!))))</f>
        <v>#REF!</v>
      </c>
      <c r="AI40" s="88" t="s">
        <v>17</v>
      </c>
      <c r="AJ40" s="48" t="e">
        <f>IF(AH40="","",IF(#REF!&gt;21,0,IF(#REF!&lt;7,0,#REF!)))</f>
        <v>#REF!</v>
      </c>
      <c r="AK40" s="88" t="s">
        <v>18</v>
      </c>
      <c r="AL40" s="48" t="e">
        <f>IF(AH40="","",IF(#REF!&gt;22,"",IF(#REF!&gt;22,22,IF(#REF!&lt;7,0,#REF!))))</f>
        <v>#REF!</v>
      </c>
      <c r="AM40" s="88" t="s">
        <v>17</v>
      </c>
      <c r="AN40" s="48" t="e">
        <f>IF(AH40="","",IF(#REF!&gt;21,0,IF(#REF!&lt;7,0,#REF!)))</f>
        <v>#REF!</v>
      </c>
      <c r="AO40" s="46" t="str">
        <f t="shared" si="12"/>
        <v/>
      </c>
      <c r="AP40" s="88" t="s">
        <v>19</v>
      </c>
      <c r="AQ40" s="48" t="str">
        <f t="shared" si="13"/>
        <v/>
      </c>
      <c r="AR40" s="33" t="s">
        <v>20</v>
      </c>
      <c r="AS40" s="46" t="e">
        <f>IF(AO40="",#REF!,IFERROR(IF(#REF!-AQ40&lt;0,#REF!-AO40-1,#REF!-AO40),""))</f>
        <v>#REF!</v>
      </c>
      <c r="AT40" s="88" t="s">
        <v>19</v>
      </c>
      <c r="AU40" s="48" t="e">
        <f>IF(AQ40="",#REF!,IFERROR(IF(#REF!-AQ40&lt;0,#REF!-AQ40+60,#REF!-AQ40),""))</f>
        <v>#REF!</v>
      </c>
      <c r="AV40" s="36" t="s">
        <v>20</v>
      </c>
      <c r="AW40" s="10"/>
      <c r="AX40" s="29">
        <v>31</v>
      </c>
      <c r="AY40" s="30">
        <v>28</v>
      </c>
      <c r="AZ40" s="30">
        <v>17</v>
      </c>
      <c r="BA40" s="10"/>
      <c r="BB40" s="10"/>
    </row>
    <row r="41" spans="1:57" s="13" customFormat="1" ht="28.5" customHeight="1" thickTop="1" thickBot="1" x14ac:dyDescent="0.45">
      <c r="A41" s="110"/>
      <c r="B41" s="110"/>
      <c r="C41" s="111"/>
      <c r="D41" s="245"/>
      <c r="E41" s="245"/>
      <c r="F41" s="245"/>
      <c r="G41" s="245"/>
      <c r="H41" s="247"/>
      <c r="I41" s="143" t="s">
        <v>25</v>
      </c>
      <c r="J41" s="144"/>
      <c r="K41" s="144"/>
      <c r="L41" s="144"/>
      <c r="M41" s="144"/>
      <c r="N41" s="252">
        <f>R40</f>
        <v>0</v>
      </c>
      <c r="O41" s="253"/>
      <c r="P41" s="91" t="s">
        <v>26</v>
      </c>
      <c r="Q41" s="143" t="s">
        <v>27</v>
      </c>
      <c r="R41" s="144"/>
      <c r="S41" s="144"/>
      <c r="T41" s="144"/>
      <c r="U41" s="145"/>
      <c r="V41" s="146"/>
      <c r="W41" s="254">
        <f>V40</f>
        <v>0</v>
      </c>
      <c r="X41" s="255"/>
      <c r="Y41" s="128" t="s">
        <v>26</v>
      </c>
      <c r="Z41" s="223" t="s">
        <v>45</v>
      </c>
      <c r="AA41" s="224"/>
      <c r="AB41" s="225">
        <f>N41+W41</f>
        <v>0</v>
      </c>
      <c r="AC41" s="226"/>
      <c r="AD41" s="227" t="s">
        <v>26</v>
      </c>
      <c r="AE41" s="228"/>
      <c r="AF41" s="101"/>
      <c r="AG41" s="93"/>
      <c r="AH41" s="46" t="e">
        <f>IF(#REF!="","",IF(#REF!&lt;7,"0",IF(#REF!&gt;22,0,IF(#REF!&lt;7,7,#REF!))))</f>
        <v>#REF!</v>
      </c>
      <c r="AI41" s="88" t="s">
        <v>17</v>
      </c>
      <c r="AJ41" s="48" t="e">
        <f>IF(AH41="","",IF(#REF!&gt;21,0,IF(#REF!&lt;7,0,#REF!)))</f>
        <v>#REF!</v>
      </c>
      <c r="AK41" s="88" t="s">
        <v>18</v>
      </c>
      <c r="AL41" s="48" t="e">
        <f>IF(AH41="","",IF(#REF!&gt;22,"",IF(#REF!&gt;22,22,IF(#REF!&lt;7,0,#REF!))))</f>
        <v>#REF!</v>
      </c>
      <c r="AM41" s="88" t="s">
        <v>17</v>
      </c>
      <c r="AN41" s="48" t="e">
        <f>IF(AH41="","",IF(#REF!&gt;21,0,IF(#REF!&lt;7,0,#REF!)))</f>
        <v>#REF!</v>
      </c>
      <c r="AO41" s="46" t="str">
        <f t="shared" si="12"/>
        <v/>
      </c>
      <c r="AP41" s="88" t="s">
        <v>19</v>
      </c>
      <c r="AQ41" s="48" t="str">
        <f t="shared" si="13"/>
        <v/>
      </c>
      <c r="AR41" s="33" t="s">
        <v>20</v>
      </c>
      <c r="AS41" s="46" t="e">
        <f>IF(AO41="",#REF!,IFERROR(IF(#REF!-AQ41&lt;0,#REF!-AO41-1,#REF!-AO41),""))</f>
        <v>#REF!</v>
      </c>
      <c r="AT41" s="88" t="s">
        <v>19</v>
      </c>
      <c r="AU41" s="48" t="e">
        <f>IF(AQ41="",#REF!,IFERROR(IF(#REF!-AQ41&lt;0,#REF!-AQ41+60,#REF!-AQ41),""))</f>
        <v>#REF!</v>
      </c>
      <c r="AV41" s="36" t="s">
        <v>20</v>
      </c>
      <c r="AW41" s="10"/>
      <c r="AX41" s="10"/>
      <c r="AY41" s="30">
        <v>29</v>
      </c>
      <c r="AZ41" s="30">
        <v>18</v>
      </c>
      <c r="BA41" s="10"/>
      <c r="BB41" s="10"/>
    </row>
    <row r="42" spans="1:57" s="13" customFormat="1" ht="28.5" customHeight="1" thickTop="1" thickBot="1" x14ac:dyDescent="0.45">
      <c r="A42" s="110"/>
      <c r="B42" s="110"/>
      <c r="C42" s="111"/>
      <c r="D42" s="245"/>
      <c r="E42" s="245"/>
      <c r="F42" s="245"/>
      <c r="G42" s="245"/>
      <c r="H42" s="247"/>
      <c r="I42" s="179" t="s">
        <v>28</v>
      </c>
      <c r="J42" s="179"/>
      <c r="K42" s="179"/>
      <c r="L42" s="229">
        <f>Z40-AC40</f>
        <v>0</v>
      </c>
      <c r="M42" s="230"/>
      <c r="N42" s="230"/>
      <c r="O42" s="230"/>
      <c r="P42" s="230"/>
      <c r="Q42" s="230"/>
      <c r="R42" s="231"/>
      <c r="S42" s="232" t="s">
        <v>29</v>
      </c>
      <c r="T42" s="233"/>
      <c r="U42" s="234">
        <f>N41*2500+W41*3500</f>
        <v>0</v>
      </c>
      <c r="V42" s="235"/>
      <c r="W42" s="236"/>
      <c r="X42" s="237" t="s">
        <v>30</v>
      </c>
      <c r="Y42" s="238"/>
      <c r="Z42" s="238"/>
      <c r="AA42" s="239">
        <f>MIN(L42,U42)</f>
        <v>0</v>
      </c>
      <c r="AB42" s="240"/>
      <c r="AC42" s="240"/>
      <c r="AD42" s="240"/>
      <c r="AE42" s="241"/>
      <c r="AF42" s="97"/>
      <c r="AG42" s="16"/>
      <c r="AH42" s="93"/>
      <c r="AI42" s="16"/>
      <c r="AJ42" s="93"/>
      <c r="AK42" s="16"/>
      <c r="AL42" s="93"/>
      <c r="AM42" s="16"/>
      <c r="AN42" s="93"/>
      <c r="AO42" s="93"/>
      <c r="AP42" s="16"/>
      <c r="AQ42" s="93"/>
      <c r="AR42" s="16"/>
      <c r="AS42" s="93"/>
      <c r="AT42" s="16"/>
      <c r="AU42" s="93"/>
      <c r="AW42" s="10"/>
      <c r="AX42" s="10"/>
      <c r="AY42" s="30">
        <v>31</v>
      </c>
      <c r="AZ42" s="30">
        <v>19</v>
      </c>
      <c r="BA42" s="10"/>
      <c r="BB42" s="10"/>
    </row>
    <row r="43" spans="1:57" s="13" customFormat="1" ht="24" customHeight="1" thickTop="1" x14ac:dyDescent="0.4">
      <c r="A43" s="110"/>
      <c r="B43" s="110"/>
      <c r="C43" s="111"/>
      <c r="D43" s="111"/>
      <c r="E43" s="111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129"/>
      <c r="AG43" s="93"/>
      <c r="AH43" s="50">
        <f>SUM(P11:P35)/24/60</f>
        <v>0</v>
      </c>
      <c r="AI43" s="38">
        <f>HOUR(AH43)</f>
        <v>0</v>
      </c>
      <c r="AJ43" s="38">
        <f>MINUTE(AH43)</f>
        <v>0</v>
      </c>
      <c r="AK43" s="50">
        <f>SUM(AQ11:AQ41)/24/60</f>
        <v>0</v>
      </c>
      <c r="AL43" s="38">
        <f>HOUR(AK43)</f>
        <v>0</v>
      </c>
      <c r="AM43" s="38">
        <f>MINUTE(AK43)</f>
        <v>0</v>
      </c>
      <c r="AN43" s="93"/>
      <c r="AO43" s="46">
        <f>SUM(AO11:AO41)+AL43</f>
        <v>0</v>
      </c>
      <c r="AP43" s="88" t="s">
        <v>19</v>
      </c>
      <c r="AQ43" s="48">
        <f>AM43</f>
        <v>0</v>
      </c>
      <c r="AR43" s="33" t="s">
        <v>20</v>
      </c>
      <c r="AS43" s="46">
        <f>IF(AO43="",AS45,IFERROR(IF(AU45-AQ43&lt;0,AS45-AO43-1,AS45-AO43),""))</f>
        <v>0</v>
      </c>
      <c r="AT43" s="88" t="s">
        <v>19</v>
      </c>
      <c r="AU43" s="48">
        <f>IF(AQ43="",AU45,IFERROR(IF(AU45-AQ43&lt;0,AU45-AQ43+60,AU45-AQ43),""))</f>
        <v>0</v>
      </c>
      <c r="AV43" s="36" t="s">
        <v>20</v>
      </c>
      <c r="AW43" s="10"/>
      <c r="AX43" s="10"/>
      <c r="AY43" s="30">
        <v>32</v>
      </c>
      <c r="AZ43" s="30">
        <v>20</v>
      </c>
      <c r="BA43" s="39" t="s">
        <v>33</v>
      </c>
      <c r="BB43" s="38" t="s">
        <v>34</v>
      </c>
      <c r="BC43" s="40" t="s">
        <v>35</v>
      </c>
      <c r="BD43" s="40" t="s">
        <v>36</v>
      </c>
      <c r="BE43" s="40" t="s">
        <v>37</v>
      </c>
    </row>
    <row r="44" spans="1:57" s="13" customFormat="1" ht="12" customHeight="1" x14ac:dyDescent="0.4">
      <c r="A44" s="110"/>
      <c r="B44" s="110"/>
      <c r="C44" s="111"/>
      <c r="D44" s="111"/>
      <c r="E44" s="111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129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W44" s="10"/>
      <c r="AX44" s="10"/>
      <c r="AY44" s="30">
        <v>33</v>
      </c>
      <c r="AZ44" s="30">
        <v>21</v>
      </c>
      <c r="BA44" s="51">
        <f>N41</f>
        <v>0</v>
      </c>
      <c r="BB44" s="52">
        <f>W41</f>
        <v>0</v>
      </c>
      <c r="BC44" s="53">
        <f>L42</f>
        <v>0</v>
      </c>
      <c r="BD44" s="53">
        <f>AA42</f>
        <v>0</v>
      </c>
      <c r="BE44" s="53">
        <f>AA42</f>
        <v>0</v>
      </c>
    </row>
    <row r="45" spans="1:57" s="13" customFormat="1" ht="24" customHeight="1" x14ac:dyDescent="0.4">
      <c r="A45" s="110"/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97"/>
      <c r="R45" s="111"/>
      <c r="S45" s="111"/>
      <c r="T45" s="111"/>
      <c r="U45" s="97"/>
      <c r="V45" s="111"/>
      <c r="W45" s="111"/>
      <c r="X45" s="111"/>
      <c r="Y45" s="97"/>
      <c r="Z45" s="111"/>
      <c r="AA45" s="111"/>
      <c r="AB45" s="111"/>
      <c r="AC45" s="111"/>
      <c r="AD45" s="111"/>
      <c r="AE45" s="97"/>
      <c r="AF45" s="130"/>
      <c r="AG45" s="17"/>
      <c r="AH45" s="93"/>
      <c r="AI45" s="17"/>
      <c r="AJ45" s="93"/>
      <c r="AK45" s="17"/>
      <c r="AL45" s="93"/>
      <c r="AM45" s="17"/>
      <c r="AN45" s="93"/>
      <c r="AO45" s="93">
        <f>IF((AQ43+AU43)&gt;=60,IF(AU43&gt;=30,"0","1"),0)</f>
        <v>0</v>
      </c>
      <c r="AS45" s="81">
        <f>SUM(N11:N35)+AI43</f>
        <v>0</v>
      </c>
      <c r="AT45" s="94" t="s">
        <v>19</v>
      </c>
      <c r="AU45" s="86">
        <f>AJ43</f>
        <v>0</v>
      </c>
      <c r="AV45" s="92" t="s">
        <v>20</v>
      </c>
      <c r="AW45" s="10"/>
      <c r="AX45" s="10"/>
      <c r="AY45" s="30">
        <v>34</v>
      </c>
      <c r="AZ45" s="30">
        <v>22</v>
      </c>
      <c r="BA45" s="10"/>
      <c r="BB45" s="10"/>
    </row>
    <row r="46" spans="1:57" s="13" customFormat="1" ht="8.1" customHeight="1" x14ac:dyDescent="0.4">
      <c r="A46" s="110"/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97"/>
      <c r="R46" s="111"/>
      <c r="S46" s="111"/>
      <c r="T46" s="111"/>
      <c r="U46" s="97"/>
      <c r="V46" s="111"/>
      <c r="W46" s="111"/>
      <c r="X46" s="111"/>
      <c r="Y46" s="97"/>
      <c r="Z46" s="111"/>
      <c r="AA46" s="111"/>
      <c r="AB46" s="111"/>
      <c r="AC46" s="111"/>
      <c r="AD46" s="111"/>
      <c r="AE46" s="97"/>
      <c r="AF46" s="131"/>
      <c r="AG46" s="78"/>
      <c r="AH46" s="93"/>
      <c r="AI46" s="78"/>
      <c r="AJ46" s="93"/>
      <c r="AK46" s="78"/>
      <c r="AL46" s="93"/>
      <c r="AM46" s="78"/>
      <c r="AN46" s="93"/>
      <c r="AO46" s="93"/>
      <c r="AP46" s="78"/>
      <c r="AQ46" s="93"/>
      <c r="AR46" s="78"/>
      <c r="AS46" s="93"/>
      <c r="AT46" s="78"/>
      <c r="AU46" s="93"/>
      <c r="AW46" s="10"/>
      <c r="AX46" s="10"/>
      <c r="AY46" s="30">
        <v>35</v>
      </c>
      <c r="AZ46" s="30">
        <v>23</v>
      </c>
      <c r="BA46" s="10"/>
      <c r="BB46" s="10"/>
    </row>
    <row r="47" spans="1:57" s="13" customFormat="1" ht="8.1" customHeight="1" x14ac:dyDescent="0.4">
      <c r="A47" s="110"/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97"/>
      <c r="R47" s="111"/>
      <c r="S47" s="111"/>
      <c r="T47" s="111"/>
      <c r="U47" s="97"/>
      <c r="V47" s="111"/>
      <c r="W47" s="111"/>
      <c r="X47" s="111"/>
      <c r="Y47" s="97"/>
      <c r="Z47" s="111"/>
      <c r="AA47" s="111"/>
      <c r="AB47" s="111"/>
      <c r="AC47" s="111"/>
      <c r="AD47" s="111"/>
      <c r="AE47" s="97"/>
      <c r="AF47" s="131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W47" s="10"/>
      <c r="AX47" s="10"/>
      <c r="AY47" s="30">
        <v>36</v>
      </c>
      <c r="AZ47" s="30">
        <v>24</v>
      </c>
      <c r="BA47" s="10"/>
      <c r="BB47" s="10"/>
    </row>
    <row r="48" spans="1:57" s="13" customFormat="1" x14ac:dyDescent="0.4">
      <c r="A48" s="110"/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97"/>
      <c r="R48" s="111"/>
      <c r="S48" s="111"/>
      <c r="T48" s="111"/>
      <c r="U48" s="97"/>
      <c r="V48" s="111"/>
      <c r="W48" s="111"/>
      <c r="X48" s="111"/>
      <c r="Y48" s="97"/>
      <c r="Z48" s="111"/>
      <c r="AA48" s="111"/>
      <c r="AB48" s="111"/>
      <c r="AC48" s="111"/>
      <c r="AD48" s="111"/>
      <c r="AE48" s="97"/>
      <c r="AF48" s="9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W48" s="10"/>
      <c r="AX48" s="10"/>
      <c r="AY48" s="30">
        <v>37</v>
      </c>
      <c r="AZ48" s="10"/>
      <c r="BA48" s="10"/>
      <c r="BB48" s="10"/>
    </row>
    <row r="49" spans="1:54" s="13" customFormat="1" ht="23.1" customHeight="1" x14ac:dyDescent="0.4">
      <c r="A49" s="110"/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97"/>
      <c r="R49" s="111"/>
      <c r="S49" s="111"/>
      <c r="T49" s="111"/>
      <c r="U49" s="97"/>
      <c r="V49" s="111"/>
      <c r="W49" s="111"/>
      <c r="X49" s="111"/>
      <c r="Y49" s="97"/>
      <c r="Z49" s="111"/>
      <c r="AA49" s="111"/>
      <c r="AB49" s="111"/>
      <c r="AC49" s="111"/>
      <c r="AD49" s="111"/>
      <c r="AE49" s="97"/>
      <c r="AF49" s="9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W49" s="10"/>
      <c r="AX49" s="10"/>
      <c r="AY49" s="30">
        <v>38</v>
      </c>
      <c r="AZ49" s="10"/>
      <c r="BA49" s="10"/>
      <c r="BB49" s="10"/>
    </row>
    <row r="50" spans="1:54" s="13" customFormat="1" x14ac:dyDescent="0.4">
      <c r="A50" s="110"/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97"/>
      <c r="R50" s="111"/>
      <c r="S50" s="111"/>
      <c r="T50" s="111"/>
      <c r="U50" s="97"/>
      <c r="V50" s="111"/>
      <c r="W50" s="111"/>
      <c r="X50" s="111"/>
      <c r="Y50" s="97"/>
      <c r="Z50" s="111"/>
      <c r="AA50" s="111"/>
      <c r="AB50" s="111"/>
      <c r="AC50" s="111"/>
      <c r="AD50" s="111"/>
      <c r="AE50" s="97"/>
      <c r="AF50" s="9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W50" s="10"/>
      <c r="AX50" s="10"/>
      <c r="AY50" s="30">
        <v>39</v>
      </c>
      <c r="AZ50" s="10"/>
      <c r="BA50" s="10"/>
      <c r="BB50" s="10"/>
    </row>
    <row r="51" spans="1:54" s="13" customFormat="1" x14ac:dyDescent="0.4">
      <c r="A51" s="110"/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97"/>
      <c r="R51" s="111"/>
      <c r="S51" s="111"/>
      <c r="T51" s="111"/>
      <c r="U51" s="97"/>
      <c r="V51" s="111"/>
      <c r="W51" s="111"/>
      <c r="X51" s="111"/>
      <c r="Y51" s="97"/>
      <c r="Z51" s="111"/>
      <c r="AA51" s="111"/>
      <c r="AB51" s="111"/>
      <c r="AC51" s="111"/>
      <c r="AD51" s="111"/>
      <c r="AE51" s="97"/>
      <c r="AF51" s="9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W51" s="10"/>
      <c r="AX51" s="10"/>
      <c r="AY51" s="30">
        <v>40</v>
      </c>
      <c r="AZ51" s="10"/>
      <c r="BA51" s="10"/>
      <c r="BB51" s="10"/>
    </row>
    <row r="52" spans="1:54" s="13" customFormat="1" x14ac:dyDescent="0.4">
      <c r="A52" s="110"/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97"/>
      <c r="R52" s="111"/>
      <c r="S52" s="111"/>
      <c r="T52" s="111"/>
      <c r="U52" s="97"/>
      <c r="V52" s="111"/>
      <c r="W52" s="111"/>
      <c r="X52" s="111"/>
      <c r="Y52" s="97"/>
      <c r="Z52" s="111"/>
      <c r="AA52" s="111"/>
      <c r="AB52" s="111"/>
      <c r="AC52" s="111"/>
      <c r="AD52" s="111"/>
      <c r="AE52" s="97"/>
      <c r="AF52" s="97"/>
      <c r="AG52" s="85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W52" s="10"/>
      <c r="AX52" s="10"/>
      <c r="AY52" s="30">
        <v>41</v>
      </c>
      <c r="AZ52" s="10"/>
      <c r="BA52" s="10"/>
      <c r="BB52" s="10"/>
    </row>
    <row r="53" spans="1:54" s="13" customFormat="1" x14ac:dyDescent="0.4">
      <c r="A53" s="110"/>
      <c r="B53" s="110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97"/>
      <c r="R53" s="111"/>
      <c r="S53" s="111"/>
      <c r="T53" s="111"/>
      <c r="U53" s="97"/>
      <c r="V53" s="111"/>
      <c r="W53" s="111"/>
      <c r="X53" s="111"/>
      <c r="Y53" s="97"/>
      <c r="Z53" s="111"/>
      <c r="AA53" s="111"/>
      <c r="AB53" s="111"/>
      <c r="AC53" s="111"/>
      <c r="AD53" s="111"/>
      <c r="AE53" s="97"/>
      <c r="AF53" s="9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W53" s="10"/>
      <c r="AX53" s="10"/>
      <c r="AY53" s="30">
        <v>42</v>
      </c>
      <c r="AZ53" s="10"/>
      <c r="BA53" s="10"/>
      <c r="BB53" s="10"/>
    </row>
    <row r="54" spans="1:54" s="13" customFormat="1" x14ac:dyDescent="0.4">
      <c r="A54" s="110"/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97"/>
      <c r="R54" s="111"/>
      <c r="S54" s="111"/>
      <c r="T54" s="111"/>
      <c r="U54" s="97"/>
      <c r="V54" s="111"/>
      <c r="W54" s="111"/>
      <c r="X54" s="111"/>
      <c r="Y54" s="97"/>
      <c r="Z54" s="111"/>
      <c r="AA54" s="111"/>
      <c r="AB54" s="111"/>
      <c r="AC54" s="111"/>
      <c r="AD54" s="111"/>
      <c r="AE54" s="97"/>
      <c r="AF54" s="9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W54" s="10"/>
      <c r="AX54" s="10"/>
      <c r="AY54" s="30">
        <v>43</v>
      </c>
      <c r="AZ54" s="10"/>
      <c r="BA54" s="10"/>
      <c r="BB54" s="10"/>
    </row>
    <row r="55" spans="1:54" s="13" customFormat="1" x14ac:dyDescent="0.4">
      <c r="A55" s="110"/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97"/>
      <c r="R55" s="111"/>
      <c r="S55" s="111"/>
      <c r="T55" s="111"/>
      <c r="U55" s="97"/>
      <c r="V55" s="111"/>
      <c r="W55" s="111"/>
      <c r="X55" s="111"/>
      <c r="Y55" s="97"/>
      <c r="Z55" s="111"/>
      <c r="AA55" s="111"/>
      <c r="AB55" s="111"/>
      <c r="AC55" s="111"/>
      <c r="AD55" s="111"/>
      <c r="AE55" s="97"/>
      <c r="AF55" s="9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W55" s="10"/>
      <c r="AX55" s="10"/>
      <c r="AY55" s="30">
        <v>44</v>
      </c>
      <c r="AZ55" s="10"/>
      <c r="BA55" s="10"/>
      <c r="BB55" s="10"/>
    </row>
    <row r="56" spans="1:54" s="13" customFormat="1" x14ac:dyDescent="0.4">
      <c r="A56" s="110"/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97"/>
      <c r="R56" s="111"/>
      <c r="S56" s="111"/>
      <c r="T56" s="111"/>
      <c r="U56" s="97"/>
      <c r="V56" s="111"/>
      <c r="W56" s="111"/>
      <c r="X56" s="111"/>
      <c r="Y56" s="97"/>
      <c r="Z56" s="111"/>
      <c r="AA56" s="111"/>
      <c r="AB56" s="111"/>
      <c r="AC56" s="111"/>
      <c r="AD56" s="111"/>
      <c r="AE56" s="97"/>
      <c r="AF56" s="97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W56" s="10"/>
      <c r="AX56" s="10"/>
      <c r="AY56" s="30">
        <v>46</v>
      </c>
      <c r="AZ56" s="10"/>
      <c r="BA56" s="10"/>
      <c r="BB56" s="10"/>
    </row>
    <row r="57" spans="1:54" s="13" customFormat="1" x14ac:dyDescent="0.4">
      <c r="A57" s="110"/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97"/>
      <c r="R57" s="111"/>
      <c r="S57" s="111"/>
      <c r="T57" s="111"/>
      <c r="U57" s="97"/>
      <c r="V57" s="111"/>
      <c r="W57" s="111"/>
      <c r="X57" s="111"/>
      <c r="Y57" s="97"/>
      <c r="Z57" s="111"/>
      <c r="AA57" s="111"/>
      <c r="AB57" s="111"/>
      <c r="AC57" s="111"/>
      <c r="AD57" s="111"/>
      <c r="AE57" s="97"/>
      <c r="AF57" s="97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W57" s="10"/>
      <c r="AX57" s="10"/>
      <c r="AY57" s="30">
        <v>47</v>
      </c>
      <c r="AZ57" s="10"/>
      <c r="BA57" s="10"/>
      <c r="BB57" s="10"/>
    </row>
    <row r="58" spans="1:54" s="13" customFormat="1" x14ac:dyDescent="0.4">
      <c r="A58" s="110"/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97"/>
      <c r="R58" s="111"/>
      <c r="S58" s="111"/>
      <c r="T58" s="111"/>
      <c r="U58" s="97"/>
      <c r="V58" s="111"/>
      <c r="W58" s="111"/>
      <c r="X58" s="111"/>
      <c r="Y58" s="97"/>
      <c r="Z58" s="111"/>
      <c r="AA58" s="111"/>
      <c r="AB58" s="111"/>
      <c r="AC58" s="111"/>
      <c r="AD58" s="111"/>
      <c r="AE58" s="97"/>
      <c r="AF58" s="97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W58" s="10"/>
      <c r="AX58" s="10"/>
      <c r="AY58" s="30">
        <v>48</v>
      </c>
      <c r="AZ58" s="10"/>
      <c r="BA58" s="10"/>
      <c r="BB58" s="10"/>
    </row>
    <row r="59" spans="1:54" s="13" customFormat="1" x14ac:dyDescent="0.4">
      <c r="A59" s="110"/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97"/>
      <c r="R59" s="111"/>
      <c r="S59" s="111"/>
      <c r="T59" s="111"/>
      <c r="U59" s="97"/>
      <c r="V59" s="111"/>
      <c r="W59" s="111"/>
      <c r="X59" s="111"/>
      <c r="Y59" s="97"/>
      <c r="Z59" s="111"/>
      <c r="AA59" s="111"/>
      <c r="AB59" s="111"/>
      <c r="AC59" s="111"/>
      <c r="AD59" s="111"/>
      <c r="AE59" s="97"/>
      <c r="AF59" s="97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W59" s="10"/>
      <c r="AX59" s="10"/>
      <c r="AY59" s="30">
        <v>49</v>
      </c>
      <c r="AZ59" s="10"/>
      <c r="BA59" s="10"/>
      <c r="BB59" s="10"/>
    </row>
    <row r="60" spans="1:54" s="13" customFormat="1" x14ac:dyDescent="0.4">
      <c r="A60" s="110"/>
      <c r="B60" s="110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97"/>
      <c r="R60" s="111"/>
      <c r="S60" s="111"/>
      <c r="T60" s="111"/>
      <c r="U60" s="97"/>
      <c r="V60" s="111"/>
      <c r="W60" s="111"/>
      <c r="X60" s="111"/>
      <c r="Y60" s="97"/>
      <c r="Z60" s="111"/>
      <c r="AA60" s="111"/>
      <c r="AB60" s="111"/>
      <c r="AC60" s="111"/>
      <c r="AD60" s="111"/>
      <c r="AE60" s="97"/>
      <c r="AF60" s="97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W60" s="10"/>
      <c r="AX60" s="10"/>
      <c r="AY60" s="30">
        <v>50</v>
      </c>
      <c r="AZ60" s="10"/>
      <c r="BA60" s="10"/>
      <c r="BB60" s="10"/>
    </row>
    <row r="61" spans="1:54" s="13" customFormat="1" x14ac:dyDescent="0.4">
      <c r="A61" s="110"/>
      <c r="B61" s="110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97"/>
      <c r="R61" s="111"/>
      <c r="S61" s="111"/>
      <c r="T61" s="111"/>
      <c r="U61" s="97"/>
      <c r="V61" s="111"/>
      <c r="W61" s="111"/>
      <c r="X61" s="111"/>
      <c r="Y61" s="97"/>
      <c r="Z61" s="111"/>
      <c r="AA61" s="111"/>
      <c r="AB61" s="111"/>
      <c r="AC61" s="111"/>
      <c r="AD61" s="111"/>
      <c r="AE61" s="97"/>
      <c r="AF61" s="97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W61" s="10"/>
      <c r="AX61" s="10"/>
      <c r="AY61" s="30">
        <v>51</v>
      </c>
      <c r="AZ61" s="10"/>
      <c r="BA61" s="10"/>
      <c r="BB61" s="10"/>
    </row>
    <row r="62" spans="1:54" s="13" customFormat="1" x14ac:dyDescent="0.4">
      <c r="A62" s="110"/>
      <c r="B62" s="110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97"/>
      <c r="R62" s="111"/>
      <c r="S62" s="111"/>
      <c r="T62" s="111"/>
      <c r="U62" s="97"/>
      <c r="V62" s="111"/>
      <c r="W62" s="111"/>
      <c r="X62" s="111"/>
      <c r="Y62" s="97"/>
      <c r="Z62" s="111"/>
      <c r="AA62" s="111"/>
      <c r="AB62" s="111"/>
      <c r="AC62" s="111"/>
      <c r="AD62" s="111"/>
      <c r="AE62" s="97"/>
      <c r="AF62" s="97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W62" s="10"/>
      <c r="AX62" s="10"/>
      <c r="AY62" s="30">
        <v>52</v>
      </c>
      <c r="AZ62" s="10"/>
      <c r="BA62" s="10"/>
      <c r="BB62" s="10"/>
    </row>
    <row r="63" spans="1:54" s="13" customFormat="1" x14ac:dyDescent="0.4">
      <c r="A63" s="110"/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97"/>
      <c r="R63" s="111"/>
      <c r="S63" s="111"/>
      <c r="T63" s="111"/>
      <c r="U63" s="97"/>
      <c r="V63" s="111"/>
      <c r="W63" s="111"/>
      <c r="X63" s="111"/>
      <c r="Y63" s="97"/>
      <c r="Z63" s="111"/>
      <c r="AA63" s="111"/>
      <c r="AB63" s="111"/>
      <c r="AC63" s="111"/>
      <c r="AD63" s="111"/>
      <c r="AE63" s="97"/>
      <c r="AF63" s="97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W63" s="10"/>
      <c r="AX63" s="10"/>
      <c r="AY63" s="30">
        <v>53</v>
      </c>
      <c r="AZ63" s="10"/>
      <c r="BA63" s="10"/>
      <c r="BB63" s="10"/>
    </row>
    <row r="64" spans="1:54" s="13" customFormat="1" x14ac:dyDescent="0.4">
      <c r="A64" s="110"/>
      <c r="B64" s="110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97"/>
      <c r="R64" s="111"/>
      <c r="S64" s="111"/>
      <c r="T64" s="111"/>
      <c r="U64" s="97"/>
      <c r="V64" s="111"/>
      <c r="W64" s="111"/>
      <c r="X64" s="111"/>
      <c r="Y64" s="97"/>
      <c r="Z64" s="111"/>
      <c r="AA64" s="111"/>
      <c r="AB64" s="111"/>
      <c r="AC64" s="111"/>
      <c r="AD64" s="111"/>
      <c r="AE64" s="97"/>
      <c r="AF64" s="97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W64" s="10"/>
      <c r="AX64" s="10"/>
      <c r="AY64" s="30">
        <v>54</v>
      </c>
      <c r="AZ64" s="10"/>
      <c r="BA64" s="10"/>
      <c r="BB64" s="10"/>
    </row>
    <row r="65" spans="1:54" s="13" customFormat="1" x14ac:dyDescent="0.4">
      <c r="A65" s="110"/>
      <c r="B65" s="11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97"/>
      <c r="R65" s="111"/>
      <c r="S65" s="111"/>
      <c r="T65" s="111"/>
      <c r="U65" s="97"/>
      <c r="V65" s="111"/>
      <c r="W65" s="111"/>
      <c r="X65" s="111"/>
      <c r="Y65" s="97"/>
      <c r="Z65" s="111"/>
      <c r="AA65" s="111"/>
      <c r="AB65" s="111"/>
      <c r="AC65" s="111"/>
      <c r="AD65" s="111"/>
      <c r="AE65" s="97"/>
      <c r="AF65" s="97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W65" s="10"/>
      <c r="AX65" s="10"/>
      <c r="AY65" s="30">
        <v>55</v>
      </c>
      <c r="AZ65" s="10"/>
      <c r="BA65" s="10"/>
      <c r="BB65" s="10"/>
    </row>
    <row r="66" spans="1:54" s="13" customFormat="1" x14ac:dyDescent="0.4">
      <c r="A66" s="110"/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97"/>
      <c r="R66" s="111"/>
      <c r="S66" s="111"/>
      <c r="T66" s="111"/>
      <c r="U66" s="97"/>
      <c r="V66" s="111"/>
      <c r="W66" s="111"/>
      <c r="X66" s="111"/>
      <c r="Y66" s="97"/>
      <c r="Z66" s="111"/>
      <c r="AA66" s="111"/>
      <c r="AB66" s="111"/>
      <c r="AC66" s="111"/>
      <c r="AD66" s="111"/>
      <c r="AE66" s="97"/>
      <c r="AF66" s="97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W66" s="10"/>
      <c r="AX66" s="10"/>
      <c r="AY66" s="30">
        <v>56</v>
      </c>
      <c r="AZ66" s="10"/>
      <c r="BA66" s="10"/>
      <c r="BB66" s="10"/>
    </row>
    <row r="67" spans="1:54" s="13" customFormat="1" x14ac:dyDescent="0.4">
      <c r="A67" s="110"/>
      <c r="B67" s="110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97"/>
      <c r="R67" s="111"/>
      <c r="S67" s="111"/>
      <c r="T67" s="111"/>
      <c r="U67" s="97"/>
      <c r="V67" s="111"/>
      <c r="W67" s="111"/>
      <c r="X67" s="111"/>
      <c r="Y67" s="97"/>
      <c r="Z67" s="111"/>
      <c r="AA67" s="111"/>
      <c r="AB67" s="111"/>
      <c r="AC67" s="111"/>
      <c r="AD67" s="111"/>
      <c r="AE67" s="97"/>
      <c r="AF67" s="97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W67" s="10"/>
      <c r="AX67" s="10"/>
      <c r="AY67" s="30">
        <v>57</v>
      </c>
      <c r="AZ67" s="10"/>
      <c r="BA67" s="10"/>
      <c r="BB67" s="10"/>
    </row>
    <row r="68" spans="1:54" s="13" customFormat="1" x14ac:dyDescent="0.4">
      <c r="A68" s="110"/>
      <c r="B68" s="11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97"/>
      <c r="R68" s="111"/>
      <c r="S68" s="111"/>
      <c r="T68" s="111"/>
      <c r="U68" s="97"/>
      <c r="V68" s="111"/>
      <c r="W68" s="111"/>
      <c r="X68" s="111"/>
      <c r="Y68" s="97"/>
      <c r="Z68" s="111"/>
      <c r="AA68" s="111"/>
      <c r="AB68" s="111"/>
      <c r="AC68" s="111"/>
      <c r="AD68" s="111"/>
      <c r="AE68" s="97"/>
      <c r="AF68" s="97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W68" s="10"/>
      <c r="AX68" s="10"/>
      <c r="AY68" s="30">
        <v>58</v>
      </c>
      <c r="AZ68" s="10"/>
      <c r="BA68" s="10"/>
      <c r="BB68" s="10"/>
    </row>
    <row r="69" spans="1:54" s="13" customFormat="1" x14ac:dyDescent="0.4">
      <c r="A69" s="110"/>
      <c r="B69" s="11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97"/>
      <c r="R69" s="111"/>
      <c r="S69" s="111"/>
      <c r="T69" s="111"/>
      <c r="U69" s="97"/>
      <c r="V69" s="111"/>
      <c r="W69" s="111"/>
      <c r="X69" s="111"/>
      <c r="Y69" s="97"/>
      <c r="Z69" s="111"/>
      <c r="AA69" s="111"/>
      <c r="AB69" s="111"/>
      <c r="AC69" s="111"/>
      <c r="AD69" s="111"/>
      <c r="AE69" s="97"/>
      <c r="AF69" s="97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W69" s="10"/>
      <c r="AX69" s="10"/>
      <c r="AY69" s="30">
        <v>59</v>
      </c>
      <c r="AZ69" s="10"/>
      <c r="BA69" s="10"/>
      <c r="BB69" s="10"/>
    </row>
    <row r="70" spans="1:54" s="13" customFormat="1" x14ac:dyDescent="0.4">
      <c r="A70" s="110"/>
      <c r="B70" s="110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97"/>
      <c r="R70" s="111"/>
      <c r="S70" s="111"/>
      <c r="T70" s="111"/>
      <c r="U70" s="97"/>
      <c r="V70" s="111"/>
      <c r="W70" s="111"/>
      <c r="X70" s="111"/>
      <c r="Y70" s="97"/>
      <c r="Z70" s="111"/>
      <c r="AA70" s="111"/>
      <c r="AB70" s="111"/>
      <c r="AC70" s="111"/>
      <c r="AD70" s="111"/>
      <c r="AE70" s="97"/>
      <c r="AF70" s="97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W70" s="10"/>
      <c r="AX70" s="10"/>
      <c r="AY70" s="10"/>
      <c r="AZ70" s="10"/>
      <c r="BA70" s="10"/>
      <c r="BB70" s="10"/>
    </row>
    <row r="71" spans="1:54" s="13" customFormat="1" x14ac:dyDescent="0.4">
      <c r="A71" s="110"/>
      <c r="B71" s="110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97"/>
      <c r="R71" s="111"/>
      <c r="S71" s="111"/>
      <c r="T71" s="111"/>
      <c r="U71" s="97"/>
      <c r="V71" s="111"/>
      <c r="W71" s="111"/>
      <c r="X71" s="111"/>
      <c r="Y71" s="97"/>
      <c r="Z71" s="111"/>
      <c r="AA71" s="111"/>
      <c r="AB71" s="111"/>
      <c r="AC71" s="111"/>
      <c r="AD71" s="111"/>
      <c r="AE71" s="97"/>
      <c r="AF71" s="97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W71" s="10"/>
      <c r="AX71" s="10"/>
      <c r="AY71" s="10"/>
      <c r="AZ71" s="10"/>
      <c r="BA71" s="10"/>
      <c r="BB71" s="10"/>
    </row>
    <row r="72" spans="1:54" s="13" customFormat="1" x14ac:dyDescent="0.4">
      <c r="A72" s="110"/>
      <c r="B72" s="110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97"/>
      <c r="R72" s="111"/>
      <c r="S72" s="111"/>
      <c r="T72" s="111"/>
      <c r="U72" s="97"/>
      <c r="V72" s="111"/>
      <c r="W72" s="111"/>
      <c r="X72" s="111"/>
      <c r="Y72" s="97"/>
      <c r="Z72" s="111"/>
      <c r="AA72" s="111"/>
      <c r="AB72" s="111"/>
      <c r="AC72" s="111"/>
      <c r="AD72" s="111"/>
      <c r="AE72" s="97"/>
      <c r="AF72" s="97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W72" s="10"/>
      <c r="AX72" s="10"/>
      <c r="AY72" s="10"/>
      <c r="AZ72" s="10"/>
      <c r="BA72" s="10"/>
      <c r="BB72" s="10"/>
    </row>
    <row r="73" spans="1:54" s="13" customFormat="1" x14ac:dyDescent="0.4">
      <c r="A73" s="110"/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97"/>
      <c r="R73" s="111"/>
      <c r="S73" s="111"/>
      <c r="T73" s="111"/>
      <c r="U73" s="97"/>
      <c r="V73" s="111"/>
      <c r="W73" s="111"/>
      <c r="X73" s="111"/>
      <c r="Y73" s="97"/>
      <c r="Z73" s="111"/>
      <c r="AA73" s="111"/>
      <c r="AB73" s="111"/>
      <c r="AC73" s="111"/>
      <c r="AD73" s="111"/>
      <c r="AE73" s="97"/>
      <c r="AF73" s="97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W73" s="10"/>
      <c r="AX73" s="10"/>
      <c r="AY73" s="10"/>
      <c r="AZ73" s="10"/>
      <c r="BA73" s="10"/>
      <c r="BB73" s="10"/>
    </row>
    <row r="74" spans="1:54" s="13" customFormat="1" x14ac:dyDescent="0.4">
      <c r="A74" s="110"/>
      <c r="B74" s="110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97"/>
      <c r="R74" s="111"/>
      <c r="S74" s="111"/>
      <c r="T74" s="111"/>
      <c r="U74" s="97"/>
      <c r="V74" s="111"/>
      <c r="W74" s="111"/>
      <c r="X74" s="111"/>
      <c r="Y74" s="97"/>
      <c r="Z74" s="111"/>
      <c r="AA74" s="111"/>
      <c r="AB74" s="111"/>
      <c r="AC74" s="111"/>
      <c r="AD74" s="111"/>
      <c r="AE74" s="97"/>
      <c r="AF74" s="97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W74" s="10"/>
      <c r="AX74" s="10"/>
      <c r="AY74" s="10"/>
      <c r="AZ74" s="10"/>
      <c r="BA74" s="10"/>
      <c r="BB74" s="10"/>
    </row>
    <row r="75" spans="1:54" s="13" customFormat="1" x14ac:dyDescent="0.4">
      <c r="A75" s="110"/>
      <c r="B75" s="110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97"/>
      <c r="R75" s="111"/>
      <c r="S75" s="111"/>
      <c r="T75" s="111"/>
      <c r="U75" s="97"/>
      <c r="V75" s="111"/>
      <c r="W75" s="111"/>
      <c r="X75" s="111"/>
      <c r="Y75" s="97"/>
      <c r="Z75" s="111"/>
      <c r="AA75" s="111"/>
      <c r="AB75" s="111"/>
      <c r="AC75" s="111"/>
      <c r="AD75" s="111"/>
      <c r="AE75" s="97"/>
      <c r="AF75" s="97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W75" s="10"/>
      <c r="AX75" s="10"/>
      <c r="AY75" s="10"/>
      <c r="AZ75" s="10"/>
      <c r="BA75" s="10"/>
      <c r="BB75" s="10"/>
    </row>
    <row r="76" spans="1:54" s="13" customFormat="1" x14ac:dyDescent="0.4">
      <c r="A76" s="110"/>
      <c r="B76" s="110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97"/>
      <c r="R76" s="111"/>
      <c r="S76" s="111"/>
      <c r="T76" s="111"/>
      <c r="U76" s="97"/>
      <c r="V76" s="111"/>
      <c r="W76" s="111"/>
      <c r="X76" s="111"/>
      <c r="Y76" s="97"/>
      <c r="Z76" s="111"/>
      <c r="AA76" s="111"/>
      <c r="AB76" s="111"/>
      <c r="AC76" s="111"/>
      <c r="AD76" s="111"/>
      <c r="AE76" s="97"/>
      <c r="AF76" s="97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W76" s="10"/>
      <c r="AX76" s="10"/>
      <c r="AY76" s="10"/>
      <c r="AZ76" s="10"/>
      <c r="BA76" s="10"/>
      <c r="BB76" s="10"/>
    </row>
    <row r="77" spans="1:54" s="13" customFormat="1" x14ac:dyDescent="0.4">
      <c r="A77" s="110"/>
      <c r="B77" s="11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97"/>
      <c r="R77" s="111"/>
      <c r="S77" s="111"/>
      <c r="T77" s="111"/>
      <c r="U77" s="97"/>
      <c r="V77" s="111"/>
      <c r="W77" s="111"/>
      <c r="X77" s="111"/>
      <c r="Y77" s="97"/>
      <c r="Z77" s="111"/>
      <c r="AA77" s="111"/>
      <c r="AB77" s="111"/>
      <c r="AC77" s="111"/>
      <c r="AD77" s="111"/>
      <c r="AE77" s="97"/>
      <c r="AF77" s="97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W77" s="10"/>
      <c r="AX77" s="10"/>
      <c r="AY77" s="10"/>
      <c r="AZ77" s="10"/>
      <c r="BA77" s="10"/>
      <c r="BB77" s="10"/>
    </row>
    <row r="78" spans="1:54" s="13" customFormat="1" x14ac:dyDescent="0.4">
      <c r="A78" s="110"/>
      <c r="B78" s="110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97"/>
      <c r="R78" s="111"/>
      <c r="S78" s="111"/>
      <c r="T78" s="111"/>
      <c r="U78" s="97"/>
      <c r="V78" s="111"/>
      <c r="W78" s="111"/>
      <c r="X78" s="111"/>
      <c r="Y78" s="97"/>
      <c r="Z78" s="111"/>
      <c r="AA78" s="111"/>
      <c r="AB78" s="111"/>
      <c r="AC78" s="111"/>
      <c r="AD78" s="111"/>
      <c r="AE78" s="97"/>
      <c r="AF78" s="97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W78" s="10"/>
      <c r="AX78" s="10"/>
      <c r="AY78" s="10"/>
      <c r="AZ78" s="10"/>
      <c r="BA78" s="10"/>
      <c r="BB78" s="10"/>
    </row>
    <row r="79" spans="1:54" s="13" customFormat="1" x14ac:dyDescent="0.4">
      <c r="A79" s="110"/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97"/>
      <c r="R79" s="111"/>
      <c r="S79" s="111"/>
      <c r="T79" s="111"/>
      <c r="U79" s="97"/>
      <c r="V79" s="111"/>
      <c r="W79" s="111"/>
      <c r="X79" s="111"/>
      <c r="Y79" s="97"/>
      <c r="Z79" s="111"/>
      <c r="AA79" s="111"/>
      <c r="AB79" s="111"/>
      <c r="AC79" s="111"/>
      <c r="AD79" s="111"/>
      <c r="AE79" s="97"/>
      <c r="AF79" s="97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W79" s="10"/>
      <c r="AX79" s="10"/>
      <c r="AY79" s="10"/>
      <c r="AZ79" s="10"/>
      <c r="BA79" s="10"/>
      <c r="BB79" s="10"/>
    </row>
    <row r="80" spans="1:54" s="13" customFormat="1" x14ac:dyDescent="0.4">
      <c r="A80" s="110"/>
      <c r="B80" s="110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97"/>
      <c r="R80" s="111"/>
      <c r="S80" s="111"/>
      <c r="T80" s="111"/>
      <c r="U80" s="97"/>
      <c r="V80" s="111"/>
      <c r="W80" s="111"/>
      <c r="X80" s="111"/>
      <c r="Y80" s="97"/>
      <c r="Z80" s="111"/>
      <c r="AA80" s="111"/>
      <c r="AB80" s="111"/>
      <c r="AC80" s="111"/>
      <c r="AD80" s="111"/>
      <c r="AE80" s="97"/>
      <c r="AF80" s="97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W80" s="10"/>
      <c r="AX80" s="10"/>
      <c r="AY80" s="10"/>
      <c r="AZ80" s="10"/>
      <c r="BA80" s="10"/>
      <c r="BB80" s="10"/>
    </row>
    <row r="81" spans="1:54" s="13" customFormat="1" x14ac:dyDescent="0.4">
      <c r="A81" s="110"/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97"/>
      <c r="R81" s="111"/>
      <c r="S81" s="111"/>
      <c r="T81" s="111"/>
      <c r="U81" s="97"/>
      <c r="V81" s="111"/>
      <c r="W81" s="111"/>
      <c r="X81" s="111"/>
      <c r="Y81" s="97"/>
      <c r="Z81" s="111"/>
      <c r="AA81" s="111"/>
      <c r="AB81" s="111"/>
      <c r="AC81" s="111"/>
      <c r="AD81" s="111"/>
      <c r="AE81" s="97"/>
      <c r="AF81" s="97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W81" s="10"/>
      <c r="AX81" s="10"/>
      <c r="AY81" s="10"/>
      <c r="AZ81" s="10"/>
      <c r="BA81" s="10"/>
      <c r="BB81" s="10"/>
    </row>
    <row r="82" spans="1:54" s="13" customFormat="1" x14ac:dyDescent="0.4">
      <c r="A82" s="110"/>
      <c r="B82" s="110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97"/>
      <c r="R82" s="111"/>
      <c r="S82" s="111"/>
      <c r="T82" s="111"/>
      <c r="U82" s="97"/>
      <c r="V82" s="111"/>
      <c r="W82" s="111"/>
      <c r="X82" s="111"/>
      <c r="Y82" s="97"/>
      <c r="Z82" s="111"/>
      <c r="AA82" s="111"/>
      <c r="AB82" s="111"/>
      <c r="AC82" s="111"/>
      <c r="AD82" s="111"/>
      <c r="AE82" s="97"/>
      <c r="AF82" s="97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W82" s="10"/>
      <c r="AX82" s="10"/>
      <c r="AY82" s="10"/>
      <c r="AZ82" s="10"/>
      <c r="BA82" s="10"/>
      <c r="BB82" s="10"/>
    </row>
    <row r="83" spans="1:54" s="13" customFormat="1" x14ac:dyDescent="0.4">
      <c r="A83" s="110"/>
      <c r="B83" s="110"/>
      <c r="C83" s="111"/>
      <c r="D83" s="111"/>
      <c r="E83" s="132"/>
      <c r="F83" s="132"/>
      <c r="G83" s="132"/>
      <c r="H83" s="111"/>
      <c r="I83" s="132"/>
      <c r="J83" s="111"/>
      <c r="K83" s="132"/>
      <c r="L83" s="111"/>
      <c r="M83" s="132"/>
      <c r="N83" s="132"/>
      <c r="O83" s="111"/>
      <c r="P83" s="132"/>
      <c r="Q83" s="97"/>
      <c r="R83" s="132"/>
      <c r="S83" s="111"/>
      <c r="T83" s="132"/>
      <c r="U83" s="97"/>
      <c r="V83" s="132"/>
      <c r="W83" s="111"/>
      <c r="X83" s="132"/>
      <c r="Y83" s="97"/>
      <c r="Z83" s="132"/>
      <c r="AA83" s="111"/>
      <c r="AB83" s="132"/>
      <c r="AC83" s="111"/>
      <c r="AD83" s="132"/>
      <c r="AE83" s="97"/>
      <c r="AF83" s="97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W83" s="10"/>
      <c r="AX83" s="10"/>
      <c r="AY83" s="10"/>
      <c r="AZ83" s="10"/>
      <c r="BA83" s="10"/>
      <c r="BB83" s="10"/>
    </row>
    <row r="84" spans="1:54" s="13" customFormat="1" x14ac:dyDescent="0.4">
      <c r="A84" s="95"/>
      <c r="B84" s="95"/>
      <c r="C84" s="96"/>
      <c r="D84" s="96"/>
      <c r="E84" s="96"/>
      <c r="F84" s="96"/>
      <c r="G84" s="96"/>
      <c r="H84" s="97"/>
      <c r="I84" s="96"/>
      <c r="J84" s="97"/>
      <c r="K84" s="96"/>
      <c r="L84" s="97"/>
      <c r="M84" s="96"/>
      <c r="N84" s="96"/>
      <c r="O84" s="97"/>
      <c r="P84" s="96"/>
      <c r="Q84" s="97"/>
      <c r="R84" s="96"/>
      <c r="S84" s="97"/>
      <c r="T84" s="96"/>
      <c r="U84" s="97"/>
      <c r="V84" s="96"/>
      <c r="W84" s="97"/>
      <c r="X84" s="96"/>
      <c r="Y84" s="97"/>
      <c r="Z84" s="96"/>
      <c r="AA84" s="97"/>
      <c r="AB84" s="96"/>
      <c r="AC84" s="97"/>
      <c r="AD84" s="96"/>
      <c r="AE84" s="97"/>
      <c r="AF84" s="97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W84" s="10"/>
      <c r="AX84" s="10"/>
      <c r="AY84" s="10"/>
      <c r="AZ84" s="10"/>
      <c r="BA84" s="10"/>
      <c r="BB84" s="10"/>
    </row>
    <row r="85" spans="1:54" s="13" customFormat="1" x14ac:dyDescent="0.4">
      <c r="A85" s="95"/>
      <c r="B85" s="95"/>
      <c r="C85" s="96"/>
      <c r="D85" s="96"/>
      <c r="E85" s="96"/>
      <c r="F85" s="96"/>
      <c r="G85" s="96"/>
      <c r="H85" s="97"/>
      <c r="I85" s="96"/>
      <c r="J85" s="97"/>
      <c r="K85" s="96"/>
      <c r="L85" s="97"/>
      <c r="M85" s="96"/>
      <c r="N85" s="96"/>
      <c r="O85" s="97"/>
      <c r="P85" s="96"/>
      <c r="Q85" s="97"/>
      <c r="R85" s="96"/>
      <c r="S85" s="97"/>
      <c r="T85" s="96"/>
      <c r="U85" s="97"/>
      <c r="V85" s="96"/>
      <c r="W85" s="97"/>
      <c r="X85" s="96"/>
      <c r="Y85" s="97"/>
      <c r="Z85" s="96"/>
      <c r="AA85" s="97"/>
      <c r="AB85" s="96"/>
      <c r="AC85" s="97"/>
      <c r="AD85" s="96"/>
      <c r="AE85" s="97"/>
      <c r="AF85" s="97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W85" s="10"/>
      <c r="AX85" s="10"/>
      <c r="AY85" s="10"/>
      <c r="AZ85" s="10"/>
      <c r="BA85" s="10"/>
      <c r="BB85" s="10"/>
    </row>
    <row r="86" spans="1:54" s="13" customFormat="1" x14ac:dyDescent="0.4">
      <c r="A86" s="95"/>
      <c r="B86" s="95"/>
      <c r="C86" s="96"/>
      <c r="D86" s="96"/>
      <c r="E86" s="96"/>
      <c r="F86" s="96"/>
      <c r="G86" s="96"/>
      <c r="H86" s="97"/>
      <c r="I86" s="96"/>
      <c r="J86" s="97"/>
      <c r="K86" s="96"/>
      <c r="L86" s="97"/>
      <c r="M86" s="96"/>
      <c r="N86" s="96"/>
      <c r="O86" s="97"/>
      <c r="P86" s="96"/>
      <c r="Q86" s="97"/>
      <c r="R86" s="96"/>
      <c r="S86" s="97"/>
      <c r="T86" s="96"/>
      <c r="U86" s="97"/>
      <c r="V86" s="96"/>
      <c r="W86" s="97"/>
      <c r="X86" s="96"/>
      <c r="Y86" s="97"/>
      <c r="Z86" s="96"/>
      <c r="AA86" s="97"/>
      <c r="AB86" s="96"/>
      <c r="AC86" s="97"/>
      <c r="AD86" s="96"/>
      <c r="AE86" s="97"/>
      <c r="AF86" s="97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W86" s="10"/>
      <c r="AX86" s="10"/>
      <c r="AY86" s="10"/>
      <c r="AZ86" s="10"/>
      <c r="BA86" s="10"/>
      <c r="BB86" s="10"/>
    </row>
    <row r="87" spans="1:54" s="13" customFormat="1" x14ac:dyDescent="0.4">
      <c r="A87" s="95"/>
      <c r="B87" s="95"/>
      <c r="C87" s="96"/>
      <c r="D87" s="96"/>
      <c r="E87" s="96"/>
      <c r="F87" s="96"/>
      <c r="G87" s="96"/>
      <c r="H87" s="97"/>
      <c r="I87" s="96"/>
      <c r="J87" s="97"/>
      <c r="K87" s="96"/>
      <c r="L87" s="97"/>
      <c r="M87" s="96"/>
      <c r="N87" s="96"/>
      <c r="O87" s="97"/>
      <c r="P87" s="96"/>
      <c r="Q87" s="97"/>
      <c r="R87" s="96"/>
      <c r="S87" s="97"/>
      <c r="T87" s="96"/>
      <c r="U87" s="97"/>
      <c r="V87" s="96"/>
      <c r="W87" s="97"/>
      <c r="X87" s="96"/>
      <c r="Y87" s="97"/>
      <c r="Z87" s="96"/>
      <c r="AA87" s="97"/>
      <c r="AB87" s="96"/>
      <c r="AC87" s="97"/>
      <c r="AD87" s="96"/>
      <c r="AE87" s="97"/>
      <c r="AF87" s="97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W87" s="10"/>
      <c r="AX87" s="10"/>
      <c r="AY87" s="10"/>
      <c r="AZ87" s="10"/>
      <c r="BA87" s="10"/>
      <c r="BB87" s="10"/>
    </row>
    <row r="88" spans="1:54" s="13" customFormat="1" x14ac:dyDescent="0.4">
      <c r="A88" s="95"/>
      <c r="B88" s="95"/>
      <c r="C88" s="96"/>
      <c r="D88" s="96"/>
      <c r="E88" s="96"/>
      <c r="F88" s="96"/>
      <c r="G88" s="96"/>
      <c r="H88" s="97"/>
      <c r="I88" s="96"/>
      <c r="J88" s="97"/>
      <c r="K88" s="96"/>
      <c r="L88" s="97"/>
      <c r="M88" s="96"/>
      <c r="N88" s="96"/>
      <c r="O88" s="97"/>
      <c r="P88" s="96"/>
      <c r="Q88" s="97"/>
      <c r="R88" s="96"/>
      <c r="S88" s="97"/>
      <c r="T88" s="96"/>
      <c r="U88" s="97"/>
      <c r="V88" s="96"/>
      <c r="W88" s="97"/>
      <c r="X88" s="96"/>
      <c r="Y88" s="97"/>
      <c r="Z88" s="96"/>
      <c r="AA88" s="97"/>
      <c r="AB88" s="96"/>
      <c r="AC88" s="97"/>
      <c r="AD88" s="96"/>
      <c r="AE88" s="97"/>
      <c r="AF88" s="97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W88" s="10"/>
      <c r="AX88" s="10"/>
      <c r="AY88" s="10"/>
      <c r="AZ88" s="10"/>
      <c r="BA88" s="10"/>
      <c r="BB88" s="10"/>
    </row>
  </sheetData>
  <sheetProtection algorithmName="SHA-512" hashValue="2naLbCDcpYQjEja/ATduUHwQ1CsK+Ujfabc2jFuAnLPjvy4ehOiHatdtgRXDLCIEFs1lQ6Ob0ors/cSqkd7iSg==" saltValue="MKqOoIfv88UP0rB6ixbmGA==" spinCount="100000" sheet="1" formatCells="0" selectLockedCells="1"/>
  <mergeCells count="92">
    <mergeCell ref="X2:AE2"/>
    <mergeCell ref="C3:E3"/>
    <mergeCell ref="F3:L3"/>
    <mergeCell ref="N3:P3"/>
    <mergeCell ref="Q3:T3"/>
    <mergeCell ref="U3:V3"/>
    <mergeCell ref="X3:AC3"/>
    <mergeCell ref="AD3:AE3"/>
    <mergeCell ref="E8:F8"/>
    <mergeCell ref="G8:R8"/>
    <mergeCell ref="T8:U8"/>
    <mergeCell ref="E9:AB9"/>
    <mergeCell ref="C10:F10"/>
    <mergeCell ref="G10:M10"/>
    <mergeCell ref="N10:Q10"/>
    <mergeCell ref="R10:U10"/>
    <mergeCell ref="V10:Y10"/>
    <mergeCell ref="Z10:AB10"/>
    <mergeCell ref="AC10:AE10"/>
    <mergeCell ref="AH10:AN10"/>
    <mergeCell ref="AO10:AR10"/>
    <mergeCell ref="AS10:AV10"/>
    <mergeCell ref="Z11:AA11"/>
    <mergeCell ref="AC11:AD11"/>
    <mergeCell ref="Z12:AA12"/>
    <mergeCell ref="AC12:AD12"/>
    <mergeCell ref="Z13:AA13"/>
    <mergeCell ref="AC13:AD13"/>
    <mergeCell ref="Z14:AA14"/>
    <mergeCell ref="AC14:AD14"/>
    <mergeCell ref="Z15:AA15"/>
    <mergeCell ref="AC15:AD15"/>
    <mergeCell ref="Z16:AA16"/>
    <mergeCell ref="AC16:AD16"/>
    <mergeCell ref="Z17:AA17"/>
    <mergeCell ref="AC17:AD17"/>
    <mergeCell ref="Z18:AA18"/>
    <mergeCell ref="AC18:AD18"/>
    <mergeCell ref="Z19:AA19"/>
    <mergeCell ref="AC19:AD19"/>
    <mergeCell ref="Z20:AA20"/>
    <mergeCell ref="AC20:AD20"/>
    <mergeCell ref="Z21:AA21"/>
    <mergeCell ref="AC21:AD21"/>
    <mergeCell ref="Z22:AA22"/>
    <mergeCell ref="AC22:AD22"/>
    <mergeCell ref="Z23:AA23"/>
    <mergeCell ref="AC23:AD23"/>
    <mergeCell ref="Z24:AA24"/>
    <mergeCell ref="AC24:AD24"/>
    <mergeCell ref="Z25:AA25"/>
    <mergeCell ref="AC25:AD25"/>
    <mergeCell ref="Z26:AA26"/>
    <mergeCell ref="AC26:AD26"/>
    <mergeCell ref="Z27:AA27"/>
    <mergeCell ref="AC27:AD27"/>
    <mergeCell ref="Z28:AA28"/>
    <mergeCell ref="AC28:AD28"/>
    <mergeCell ref="Z29:AA29"/>
    <mergeCell ref="AC29:AD29"/>
    <mergeCell ref="Z30:AA30"/>
    <mergeCell ref="AC30:AD30"/>
    <mergeCell ref="Z31:AA31"/>
    <mergeCell ref="AC31:AD31"/>
    <mergeCell ref="Z32:AA32"/>
    <mergeCell ref="AC32:AD32"/>
    <mergeCell ref="Z33:AA33"/>
    <mergeCell ref="AC33:AD33"/>
    <mergeCell ref="Z34:AA34"/>
    <mergeCell ref="AC34:AD34"/>
    <mergeCell ref="Z35:AA35"/>
    <mergeCell ref="AC35:AD35"/>
    <mergeCell ref="I37:K38"/>
    <mergeCell ref="L37:AE38"/>
    <mergeCell ref="D38:H42"/>
    <mergeCell ref="I40:Q40"/>
    <mergeCell ref="Z40:AA40"/>
    <mergeCell ref="AC40:AD40"/>
    <mergeCell ref="I41:M41"/>
    <mergeCell ref="N41:O41"/>
    <mergeCell ref="Q41:V41"/>
    <mergeCell ref="W41:X41"/>
    <mergeCell ref="F43:AE44"/>
    <mergeCell ref="Z41:AA41"/>
    <mergeCell ref="AB41:AC41"/>
    <mergeCell ref="AD41:AE41"/>
    <mergeCell ref="I42:K42"/>
    <mergeCell ref="L42:R42"/>
    <mergeCell ref="S42:T42"/>
    <mergeCell ref="U42:W42"/>
    <mergeCell ref="X42:Z42"/>
    <mergeCell ref="AA42:AE42"/>
  </mergeCells>
  <phoneticPr fontId="2"/>
  <dataValidations count="8">
    <dataValidation type="list" allowBlank="1" showInputMessage="1" showErrorMessage="1" sqref="Q3:T3">
      <formula1>"4～6,7～9,10～12,1～3"</formula1>
    </dataValidation>
    <dataValidation type="list" allowBlank="1" showInputMessage="1" showErrorMessage="1" sqref="B11:B35">
      <formula1>"〇"</formula1>
    </dataValidation>
    <dataValidation type="list" allowBlank="1" showInputMessage="1" showErrorMessage="1" sqref="M11:M36">
      <formula1>IF(K11=24,$AY$10,$AY$10:$AY$69)</formula1>
    </dataValidation>
    <dataValidation type="list" allowBlank="1" showInputMessage="1" showErrorMessage="1" sqref="E11:E36">
      <formula1>$AX$10:$AX$40</formula1>
    </dataValidation>
    <dataValidation type="list" allowBlank="1" showInputMessage="1" showErrorMessage="1" sqref="I11:I36">
      <formula1>$AY$10:$AY$69</formula1>
    </dataValidation>
    <dataValidation type="list" allowBlank="1" showInputMessage="1" showErrorMessage="1" sqref="C11:C36">
      <formula1>$AZ$10:$AZ$21</formula1>
    </dataValidation>
    <dataValidation type="list" allowBlank="1" showInputMessage="1" showErrorMessage="1" sqref="G11:G36">
      <formula1>$AZ$23:$AZ$46</formula1>
    </dataValidation>
    <dataValidation type="list" allowBlank="1" showInputMessage="1" showErrorMessage="1" sqref="K11:K36">
      <formula1>$AZ$23:$AZ$47</formula1>
    </dataValidation>
  </dataValidations>
  <printOptions horizontalCentered="1" verticalCentered="1"/>
  <pageMargins left="0.23622047244094491" right="0.23622047244094491" top="0.59055118110236227" bottom="0.19685039370078741" header="0" footer="0"/>
  <pageSetup paperSize="9" scale="63" orientation="portrait" r:id="rId1"/>
  <colBreaks count="1" manualBreakCount="1">
    <brk id="1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(15日パターン）利用内訳表</vt:lpstr>
      <vt:lpstr>（20日パターン）利用内訳表</vt:lpstr>
      <vt:lpstr>★利用内訳表</vt:lpstr>
      <vt:lpstr>'(15日パターン）利用内訳表'!Print_Area</vt:lpstr>
      <vt:lpstr>'（20日パターン）利用内訳表'!Print_Area</vt:lpstr>
      <vt:lpstr>★利用内訳表!Print_Area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2024-06-15T05:07:37Z</dcterms:created>
  <dcterms:modified xsi:type="dcterms:W3CDTF">2025-04-11T07:42:34Z</dcterms:modified>
  <cp:category/>
  <cp:contentStatus/>
</cp:coreProperties>
</file>